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09"/>
  <workbookPr showInkAnnotation="0" codeName="ThisWorkbook" defaultThemeVersion="166925"/>
  <mc:AlternateContent xmlns:mc="http://schemas.openxmlformats.org/markup-compatibility/2006">
    <mc:Choice Requires="x15">
      <x15ac:absPath xmlns:x15ac="http://schemas.microsoft.com/office/spreadsheetml/2010/11/ac" url="C:\Users\MonicaPask\Downloads\"/>
    </mc:Choice>
  </mc:AlternateContent>
  <xr:revisionPtr revIDLastSave="182" documentId="8_{341CE65E-38B0-4385-BC43-96FEC787298F}" xr6:coauthVersionLast="47" xr6:coauthVersionMax="47" xr10:uidLastSave="{D6285240-26BF-47FF-B581-6BD9CA87BF70}"/>
  <bookViews>
    <workbookView xWindow="-110" yWindow="-110" windowWidth="19420" windowHeight="11500" tabRatio="787" firstSheet="1" activeTab="1" xr2:uid="{0F3A508E-ED52-4002-A087-6449EE17503A}"/>
  </bookViews>
  <sheets>
    <sheet name="Codes" sheetId="9" state="hidden" r:id="rId1"/>
    <sheet name="INSTRUCTIONS TAB" sheetId="12" r:id="rId2"/>
    <sheet name="FY Budget 208" sheetId="1" r:id="rId3"/>
    <sheet name="Positions Tab (W-2 only)" sheetId="8" r:id="rId4"/>
    <sheet name="Contracted Services (1099 only)" sheetId="3" r:id="rId5"/>
    <sheet name="Equipment and Furniture Tab" sheetId="4" r:id="rId6"/>
    <sheet name="209 Amend #1" sheetId="11" r:id="rId7"/>
    <sheet name="209 Amend #2" sheetId="13" r:id="rId8"/>
    <sheet name="209 Amend #3" sheetId="14" r:id="rId9"/>
  </sheets>
  <definedNames>
    <definedName name="_xlnm._FilterDatabase" localSheetId="6" hidden="1">'209 Amend #1'!$A$15:$O$149</definedName>
    <definedName name="_xlnm._FilterDatabase" localSheetId="7" hidden="1">'209 Amend #2'!$A$15:$H$15</definedName>
    <definedName name="_xlnm._FilterDatabase" localSheetId="8" hidden="1">'209 Amend #3'!$A$15:$O$149</definedName>
    <definedName name="_xlnm._FilterDatabase" localSheetId="2" hidden="1">'FY Budget 208'!$A$15:$G$149</definedName>
    <definedName name="Positions">('FY Budget 208'!$B$16:$B$23,'FY Budget 208'!$B$34:$B$35,'FY Budget 208'!$B$71:$B$72,'FY Budget 208'!$B$78,'FY Budget 208'!$B$98:$B$100,'FY Budget 208'!$B$114,'FY Budget 208'!$B$123:$B$125,'FY Budget 208'!$B$139)</definedName>
    <definedName name="_xlnm.Print_Area" localSheetId="2">'FY Budget 208'!$A:$I</definedName>
    <definedName name="_xlnm.Print_Area" localSheetId="3">'Positions Tab (W-2 only)'!$A$1:$O$67</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9" i="14" l="1"/>
  <c r="D149" i="14"/>
  <c r="E149" i="13"/>
  <c r="D149" i="13"/>
  <c r="E80" i="13"/>
  <c r="D80" i="13"/>
  <c r="E103" i="13"/>
  <c r="D103" i="13"/>
  <c r="E117" i="13"/>
  <c r="D117" i="13"/>
  <c r="E128" i="13"/>
  <c r="D128" i="13"/>
  <c r="E141" i="13"/>
  <c r="D141" i="13"/>
  <c r="E37" i="13"/>
  <c r="D37" i="13"/>
  <c r="D141" i="14"/>
  <c r="E141" i="14"/>
  <c r="D128" i="14"/>
  <c r="E128" i="14"/>
  <c r="D117" i="14"/>
  <c r="E117" i="14"/>
  <c r="D103" i="14"/>
  <c r="E103" i="14"/>
  <c r="D80" i="14"/>
  <c r="E80" i="14"/>
  <c r="D37" i="14"/>
  <c r="E37" i="14"/>
  <c r="E141" i="11"/>
  <c r="D141" i="11"/>
  <c r="E128" i="11"/>
  <c r="D128" i="11"/>
  <c r="E117" i="11"/>
  <c r="D117" i="11"/>
  <c r="E103" i="11"/>
  <c r="D103" i="11"/>
  <c r="E80" i="11"/>
  <c r="D80" i="11"/>
  <c r="E37" i="11"/>
  <c r="E149" i="11"/>
  <c r="D37" i="11"/>
  <c r="D149" i="11"/>
  <c r="C141" i="1" a="1"/>
  <c r="C141" i="1"/>
  <c r="E141" i="1" a="1"/>
  <c r="E141" i="1"/>
  <c r="D141" i="1" a="1"/>
  <c r="D141" i="1"/>
  <c r="D128" i="1"/>
  <c r="E128" i="1"/>
  <c r="C128" i="1"/>
  <c r="D117" i="1"/>
  <c r="E117" i="1"/>
  <c r="C117" i="1"/>
  <c r="D103" i="1"/>
  <c r="E103" i="1"/>
  <c r="C103" i="1"/>
  <c r="D80" i="1"/>
  <c r="E80" i="1"/>
  <c r="C80" i="1"/>
  <c r="C37" i="1"/>
  <c r="C149" i="1"/>
  <c r="D37" i="1"/>
  <c r="D149" i="1"/>
  <c r="E37" i="1"/>
  <c r="E149" i="1"/>
  <c r="C12" i="14"/>
  <c r="C12" i="13"/>
  <c r="C12" i="11"/>
  <c r="C12" i="1"/>
  <c r="I18" i="1"/>
  <c r="I46" i="1"/>
  <c r="C18" i="11"/>
  <c r="C46" i="11"/>
  <c r="I66" i="1"/>
  <c r="C66" i="11"/>
  <c r="I16" i="1"/>
  <c r="C16" i="11"/>
  <c r="C4" i="9"/>
  <c r="O11" i="8"/>
  <c r="A11" i="8"/>
  <c r="F18" i="11"/>
  <c r="C18" i="13"/>
  <c r="F18" i="13"/>
  <c r="C18" i="14"/>
  <c r="F18" i="14"/>
  <c r="F46" i="11"/>
  <c r="C46" i="13"/>
  <c r="F46" i="13"/>
  <c r="C46" i="14"/>
  <c r="F46" i="14"/>
  <c r="F66" i="11"/>
  <c r="C66" i="13"/>
  <c r="C2" i="9"/>
  <c r="A5" i="8"/>
  <c r="I37" i="1"/>
  <c r="B11" i="8"/>
  <c r="I17" i="1"/>
  <c r="C3" i="9"/>
  <c r="I19" i="1"/>
  <c r="C5" i="9"/>
  <c r="I20" i="1"/>
  <c r="C6" i="9"/>
  <c r="I21" i="1"/>
  <c r="C7" i="9"/>
  <c r="I22" i="1"/>
  <c r="C8" i="9"/>
  <c r="I23" i="1"/>
  <c r="C9" i="9"/>
  <c r="I34" i="1"/>
  <c r="C10" i="9"/>
  <c r="I35" i="1"/>
  <c r="C11" i="9"/>
  <c r="I71" i="1"/>
  <c r="C12" i="9"/>
  <c r="I72" i="1"/>
  <c r="C13" i="9"/>
  <c r="I78" i="1"/>
  <c r="C14" i="9"/>
  <c r="I98" i="1"/>
  <c r="C15" i="9"/>
  <c r="I99" i="1"/>
  <c r="C16" i="9"/>
  <c r="I100" i="1"/>
  <c r="C17" i="9"/>
  <c r="I114" i="1"/>
  <c r="C18" i="9"/>
  <c r="I123" i="1"/>
  <c r="C19" i="9"/>
  <c r="I124" i="1"/>
  <c r="C20" i="9"/>
  <c r="I125" i="1"/>
  <c r="C21" i="9"/>
  <c r="I139" i="1"/>
  <c r="C22" i="9"/>
  <c r="B8" i="8"/>
  <c r="B14" i="8"/>
  <c r="B17" i="8"/>
  <c r="B20" i="8"/>
  <c r="B23" i="8"/>
  <c r="B26" i="8"/>
  <c r="B29" i="8"/>
  <c r="B32" i="8"/>
  <c r="B35" i="8"/>
  <c r="B38" i="8"/>
  <c r="B41" i="8"/>
  <c r="B44" i="8"/>
  <c r="B47" i="8"/>
  <c r="B50" i="8"/>
  <c r="B53" i="8"/>
  <c r="B56" i="8"/>
  <c r="B59" i="8"/>
  <c r="B62" i="8"/>
  <c r="B65" i="8"/>
  <c r="B5" i="8"/>
  <c r="O5" i="8"/>
  <c r="I24" i="1"/>
  <c r="I25" i="1"/>
  <c r="I26" i="1"/>
  <c r="I27" i="1"/>
  <c r="I28" i="1"/>
  <c r="I29" i="1"/>
  <c r="I30" i="1"/>
  <c r="I31" i="1"/>
  <c r="I32" i="1"/>
  <c r="I33" i="1"/>
  <c r="I36" i="1"/>
  <c r="I38" i="1"/>
  <c r="I39" i="1"/>
  <c r="I40" i="1"/>
  <c r="I41" i="1"/>
  <c r="I42" i="1"/>
  <c r="I43" i="1"/>
  <c r="I44" i="1"/>
  <c r="I45" i="1"/>
  <c r="I47" i="1"/>
  <c r="I48" i="1"/>
  <c r="I49" i="1"/>
  <c r="I50" i="1"/>
  <c r="I51" i="1"/>
  <c r="I52" i="1"/>
  <c r="I53" i="1"/>
  <c r="I54" i="1"/>
  <c r="I55" i="1"/>
  <c r="I56" i="1"/>
  <c r="I57" i="1"/>
  <c r="I58" i="1"/>
  <c r="I59" i="1"/>
  <c r="I60" i="1"/>
  <c r="I61" i="1"/>
  <c r="I62" i="1"/>
  <c r="I63" i="1"/>
  <c r="I64" i="1"/>
  <c r="I65" i="1"/>
  <c r="I67" i="1"/>
  <c r="I68" i="1"/>
  <c r="I69" i="1"/>
  <c r="I70" i="1"/>
  <c r="I73" i="1"/>
  <c r="I74" i="1"/>
  <c r="I75" i="1"/>
  <c r="I76" i="1"/>
  <c r="I77" i="1"/>
  <c r="I79" i="1"/>
  <c r="I80" i="1"/>
  <c r="I81" i="1"/>
  <c r="I82" i="1"/>
  <c r="I83" i="1"/>
  <c r="I84" i="1"/>
  <c r="I85" i="1"/>
  <c r="I86" i="1"/>
  <c r="I87" i="1"/>
  <c r="I88" i="1"/>
  <c r="I89" i="1"/>
  <c r="I90" i="1"/>
  <c r="I91" i="1"/>
  <c r="I92" i="1"/>
  <c r="I93" i="1"/>
  <c r="I94" i="1"/>
  <c r="I95" i="1"/>
  <c r="I96" i="1"/>
  <c r="I97" i="1"/>
  <c r="I101" i="1"/>
  <c r="I102" i="1"/>
  <c r="I103" i="1"/>
  <c r="I104" i="1"/>
  <c r="I105" i="1"/>
  <c r="I106" i="1"/>
  <c r="I107" i="1"/>
  <c r="I108" i="1"/>
  <c r="I109" i="1"/>
  <c r="I110" i="1"/>
  <c r="I111" i="1"/>
  <c r="I112" i="1"/>
  <c r="I113" i="1"/>
  <c r="I115" i="1"/>
  <c r="I116" i="1"/>
  <c r="I117" i="1"/>
  <c r="I118" i="1"/>
  <c r="I119" i="1"/>
  <c r="I120" i="1"/>
  <c r="I121" i="1"/>
  <c r="I122" i="1"/>
  <c r="I126" i="1"/>
  <c r="I127" i="1"/>
  <c r="I128" i="1"/>
  <c r="I129" i="1"/>
  <c r="I130" i="1"/>
  <c r="I131" i="1"/>
  <c r="I132" i="1"/>
  <c r="I133" i="1"/>
  <c r="I134" i="1"/>
  <c r="I135" i="1"/>
  <c r="I136" i="1"/>
  <c r="I137" i="1"/>
  <c r="I138" i="1"/>
  <c r="I140" i="1"/>
  <c r="I141" i="1"/>
  <c r="I142" i="1"/>
  <c r="I143" i="1"/>
  <c r="I144" i="1"/>
  <c r="I145" i="1"/>
  <c r="I146" i="1"/>
  <c r="I147" i="1"/>
  <c r="I148" i="1"/>
  <c r="C25" i="9"/>
  <c r="C26" i="9"/>
  <c r="C27" i="9"/>
  <c r="C28" i="9"/>
  <c r="C29" i="9"/>
  <c r="C30" i="9"/>
  <c r="C31" i="9"/>
  <c r="C32" i="9"/>
  <c r="C33" i="9"/>
  <c r="C34" i="9"/>
  <c r="C35" i="9"/>
  <c r="C36" i="9"/>
  <c r="C37" i="9"/>
  <c r="C38" i="9"/>
  <c r="C39" i="9"/>
  <c r="C40" i="9"/>
  <c r="C41" i="9"/>
  <c r="C42" i="9"/>
  <c r="G15" i="3"/>
  <c r="C44" i="9"/>
  <c r="C45" i="9"/>
  <c r="C46" i="9"/>
  <c r="C47" i="9"/>
  <c r="C48" i="9"/>
  <c r="C49" i="9"/>
  <c r="C50" i="9"/>
  <c r="F13" i="4"/>
  <c r="I149" i="1"/>
  <c r="C23" i="9"/>
  <c r="F5" i="4"/>
  <c r="F11" i="4"/>
  <c r="F6" i="4"/>
  <c r="F7" i="4"/>
  <c r="F8" i="4"/>
  <c r="F9" i="4"/>
  <c r="F10" i="4"/>
  <c r="G5" i="3"/>
  <c r="G6" i="3"/>
  <c r="G7" i="3"/>
  <c r="G8" i="3"/>
  <c r="G9" i="3"/>
  <c r="G10" i="3"/>
  <c r="G11" i="3"/>
  <c r="G12" i="3"/>
  <c r="G4" i="3"/>
  <c r="G13" i="3"/>
  <c r="F66" i="13"/>
  <c r="C66" i="14"/>
  <c r="F66" i="14"/>
  <c r="F16" i="11"/>
  <c r="A65" i="8"/>
  <c r="O65" i="8"/>
  <c r="A62" i="8"/>
  <c r="O62" i="8"/>
  <c r="A59" i="8"/>
  <c r="O59" i="8"/>
  <c r="A56" i="8"/>
  <c r="O56" i="8"/>
  <c r="A53" i="8"/>
  <c r="O53" i="8"/>
  <c r="A50" i="8"/>
  <c r="O50" i="8"/>
  <c r="A47" i="8"/>
  <c r="O47" i="8"/>
  <c r="A44" i="8"/>
  <c r="O44" i="8"/>
  <c r="A41" i="8"/>
  <c r="O41" i="8"/>
  <c r="A38" i="8"/>
  <c r="O38" i="8"/>
  <c r="A35" i="8"/>
  <c r="O35" i="8"/>
  <c r="A32" i="8"/>
  <c r="O32" i="8"/>
  <c r="A29" i="8"/>
  <c r="O29" i="8"/>
  <c r="A23" i="8"/>
  <c r="O23" i="8"/>
  <c r="A17" i="8"/>
  <c r="O17" i="8"/>
  <c r="A14" i="8"/>
  <c r="O14" i="8"/>
  <c r="A8" i="8"/>
  <c r="O8" i="8"/>
  <c r="A26" i="8"/>
  <c r="O26" i="8"/>
  <c r="A20" i="8"/>
  <c r="O20" i="8"/>
  <c r="O68" i="8"/>
  <c r="C148" i="11"/>
  <c r="F148" i="11"/>
  <c r="C148" i="13"/>
  <c r="F148" i="13"/>
  <c r="C148" i="14"/>
  <c r="F148" i="14"/>
  <c r="C147" i="11"/>
  <c r="F147" i="11"/>
  <c r="C147" i="13"/>
  <c r="F147" i="13"/>
  <c r="C147" i="14"/>
  <c r="F147" i="14"/>
  <c r="C146" i="11"/>
  <c r="F146" i="11"/>
  <c r="C146" i="13"/>
  <c r="F146" i="13"/>
  <c r="C146" i="14"/>
  <c r="F146" i="14"/>
  <c r="C145" i="11"/>
  <c r="F145" i="11"/>
  <c r="C145" i="13"/>
  <c r="F145" i="13"/>
  <c r="C145" i="14"/>
  <c r="F145" i="14"/>
  <c r="C144" i="11"/>
  <c r="F144" i="11"/>
  <c r="C144" i="13"/>
  <c r="F144" i="13"/>
  <c r="C144" i="14"/>
  <c r="F144" i="14"/>
  <c r="C143" i="11"/>
  <c r="F143" i="11"/>
  <c r="C143" i="13"/>
  <c r="F143" i="13"/>
  <c r="C143" i="14"/>
  <c r="F143" i="14"/>
  <c r="C142" i="11"/>
  <c r="F142" i="11"/>
  <c r="C142" i="13"/>
  <c r="F142" i="13"/>
  <c r="C142" i="14"/>
  <c r="F142" i="14"/>
  <c r="C141" i="11"/>
  <c r="F141" i="11"/>
  <c r="C141" i="13"/>
  <c r="F141" i="13"/>
  <c r="C141" i="14"/>
  <c r="F141" i="14"/>
  <c r="C140" i="11"/>
  <c r="F140" i="11"/>
  <c r="C140" i="13"/>
  <c r="F140" i="13"/>
  <c r="C140" i="14"/>
  <c r="F140" i="14"/>
  <c r="C138" i="11"/>
  <c r="F138" i="11"/>
  <c r="C138" i="13"/>
  <c r="F138" i="13"/>
  <c r="C138" i="14"/>
  <c r="F138" i="14"/>
  <c r="C137" i="11"/>
  <c r="F137" i="11"/>
  <c r="C137" i="13"/>
  <c r="F137" i="13"/>
  <c r="C137" i="14"/>
  <c r="F137" i="14"/>
  <c r="C136" i="11"/>
  <c r="F136" i="11"/>
  <c r="C136" i="13"/>
  <c r="F136" i="13"/>
  <c r="C136" i="14"/>
  <c r="F136" i="14"/>
  <c r="C135" i="11"/>
  <c r="F135" i="11"/>
  <c r="C135" i="13"/>
  <c r="F135" i="13"/>
  <c r="C135" i="14"/>
  <c r="F135" i="14"/>
  <c r="C134" i="11"/>
  <c r="F134" i="11"/>
  <c r="C134" i="13"/>
  <c r="F134" i="13"/>
  <c r="C134" i="14"/>
  <c r="F134" i="14"/>
  <c r="C133" i="11"/>
  <c r="F133" i="11"/>
  <c r="C133" i="13"/>
  <c r="F133" i="13"/>
  <c r="C133" i="14"/>
  <c r="F133" i="14"/>
  <c r="C132" i="11"/>
  <c r="F132" i="11"/>
  <c r="C132" i="13"/>
  <c r="F132" i="13"/>
  <c r="C132" i="14"/>
  <c r="F132" i="14"/>
  <c r="C131" i="11"/>
  <c r="F131" i="11"/>
  <c r="C131" i="13"/>
  <c r="F131" i="13"/>
  <c r="C131" i="14"/>
  <c r="F131" i="14"/>
  <c r="C130" i="11"/>
  <c r="F130" i="11"/>
  <c r="C130" i="13"/>
  <c r="F130" i="13"/>
  <c r="C130" i="14"/>
  <c r="F130" i="14"/>
  <c r="C129" i="11"/>
  <c r="F129" i="11"/>
  <c r="C129" i="13"/>
  <c r="F129" i="13"/>
  <c r="C129" i="14"/>
  <c r="F129" i="14"/>
  <c r="C128" i="11"/>
  <c r="F128" i="11"/>
  <c r="C128" i="13"/>
  <c r="F128" i="13"/>
  <c r="C128" i="14"/>
  <c r="F128" i="14"/>
  <c r="C127" i="11"/>
  <c r="F127" i="11"/>
  <c r="C127" i="13"/>
  <c r="F127" i="13"/>
  <c r="C127" i="14"/>
  <c r="F127" i="14"/>
  <c r="C126" i="11"/>
  <c r="F126" i="11"/>
  <c r="C126" i="13"/>
  <c r="F126" i="13"/>
  <c r="C126" i="14"/>
  <c r="F126" i="14"/>
  <c r="C122" i="11"/>
  <c r="F122" i="11"/>
  <c r="C122" i="13"/>
  <c r="F122" i="13"/>
  <c r="C122" i="14"/>
  <c r="F122" i="14"/>
  <c r="C121" i="11"/>
  <c r="F121" i="11"/>
  <c r="C121" i="13"/>
  <c r="F121" i="13"/>
  <c r="C121" i="14"/>
  <c r="F121" i="14"/>
  <c r="C120" i="11"/>
  <c r="F120" i="11"/>
  <c r="C120" i="13"/>
  <c r="F120" i="13"/>
  <c r="C120" i="14"/>
  <c r="F120" i="14"/>
  <c r="C119" i="11"/>
  <c r="F119" i="11"/>
  <c r="C119" i="13"/>
  <c r="F119" i="13"/>
  <c r="C119" i="14"/>
  <c r="F119" i="14"/>
  <c r="C118" i="11"/>
  <c r="F118" i="11"/>
  <c r="C118" i="13"/>
  <c r="F118" i="13"/>
  <c r="C118" i="14"/>
  <c r="F118" i="14"/>
  <c r="C117" i="11"/>
  <c r="F117" i="11"/>
  <c r="C117" i="13"/>
  <c r="F117" i="13"/>
  <c r="C117" i="14"/>
  <c r="F117" i="14"/>
  <c r="C116" i="11"/>
  <c r="F116" i="11"/>
  <c r="C116" i="13"/>
  <c r="F116" i="13"/>
  <c r="C116" i="14"/>
  <c r="F116" i="14"/>
  <c r="C115" i="11"/>
  <c r="F115" i="11"/>
  <c r="C115" i="13"/>
  <c r="F115" i="13"/>
  <c r="C115" i="14"/>
  <c r="F115" i="14"/>
  <c r="C113" i="11"/>
  <c r="F113" i="11"/>
  <c r="C113" i="13"/>
  <c r="F113" i="13"/>
  <c r="C113" i="14"/>
  <c r="F113" i="14"/>
  <c r="C112" i="11"/>
  <c r="F112" i="11"/>
  <c r="C112" i="13"/>
  <c r="F112" i="13"/>
  <c r="C112" i="14"/>
  <c r="F112" i="14"/>
  <c r="C111" i="11"/>
  <c r="F111" i="11"/>
  <c r="C111" i="13"/>
  <c r="F111" i="13"/>
  <c r="C111" i="14"/>
  <c r="F111" i="14"/>
  <c r="C110" i="11"/>
  <c r="F110" i="11"/>
  <c r="C110" i="13"/>
  <c r="F110" i="13"/>
  <c r="C110" i="14"/>
  <c r="F110" i="14"/>
  <c r="C109" i="11"/>
  <c r="F109" i="11"/>
  <c r="C109" i="13"/>
  <c r="F109" i="13"/>
  <c r="C109" i="14"/>
  <c r="F109" i="14"/>
  <c r="C108" i="11"/>
  <c r="F108" i="11"/>
  <c r="C108" i="13"/>
  <c r="F108" i="13"/>
  <c r="C108" i="14"/>
  <c r="F108" i="14"/>
  <c r="C107" i="11"/>
  <c r="F107" i="11"/>
  <c r="C107" i="13"/>
  <c r="F107" i="13"/>
  <c r="C107" i="14"/>
  <c r="F107" i="14"/>
  <c r="C106" i="11"/>
  <c r="F106" i="11"/>
  <c r="C106" i="13"/>
  <c r="F106" i="13"/>
  <c r="C106" i="14"/>
  <c r="F106" i="14"/>
  <c r="C105" i="11"/>
  <c r="F105" i="11"/>
  <c r="C105" i="13"/>
  <c r="F105" i="13"/>
  <c r="C105" i="14"/>
  <c r="F105" i="14"/>
  <c r="C104" i="11"/>
  <c r="F104" i="11"/>
  <c r="C104" i="13"/>
  <c r="F104" i="13"/>
  <c r="C104" i="14"/>
  <c r="F104" i="14"/>
  <c r="C103" i="11"/>
  <c r="F103" i="11"/>
  <c r="C103" i="13"/>
  <c r="F103" i="13"/>
  <c r="C103" i="14"/>
  <c r="F103" i="14"/>
  <c r="C102" i="11"/>
  <c r="F102" i="11"/>
  <c r="C102" i="13"/>
  <c r="F102" i="13"/>
  <c r="C102" i="14"/>
  <c r="F102" i="14"/>
  <c r="C101" i="11"/>
  <c r="F101" i="11"/>
  <c r="C101" i="13"/>
  <c r="F101" i="13"/>
  <c r="C101" i="14"/>
  <c r="F101" i="14"/>
  <c r="C97" i="11"/>
  <c r="F97" i="11"/>
  <c r="C97" i="13"/>
  <c r="F97" i="13"/>
  <c r="C97" i="14"/>
  <c r="F97" i="14"/>
  <c r="C96" i="11"/>
  <c r="F96" i="11"/>
  <c r="C96" i="13"/>
  <c r="F96" i="13"/>
  <c r="C96" i="14"/>
  <c r="F96" i="14"/>
  <c r="C95" i="11"/>
  <c r="F95" i="11"/>
  <c r="C95" i="13"/>
  <c r="F95" i="13"/>
  <c r="C95" i="14"/>
  <c r="F95" i="14"/>
  <c r="C94" i="11"/>
  <c r="F94" i="11"/>
  <c r="C94" i="13"/>
  <c r="F94" i="13"/>
  <c r="C94" i="14"/>
  <c r="F94" i="14"/>
  <c r="C93" i="11"/>
  <c r="F93" i="11"/>
  <c r="C93" i="13"/>
  <c r="F93" i="13"/>
  <c r="C93" i="14"/>
  <c r="F93" i="14"/>
  <c r="C92" i="11"/>
  <c r="F92" i="11"/>
  <c r="C92" i="13"/>
  <c r="F92" i="13"/>
  <c r="C92" i="14"/>
  <c r="F92" i="14"/>
  <c r="C91" i="11"/>
  <c r="F91" i="11"/>
  <c r="C91" i="13"/>
  <c r="F91" i="13"/>
  <c r="C91" i="14"/>
  <c r="F91" i="14"/>
  <c r="C90" i="11"/>
  <c r="F90" i="11"/>
  <c r="C90" i="13"/>
  <c r="F90" i="13"/>
  <c r="C90" i="14"/>
  <c r="F90" i="14"/>
  <c r="C89" i="11"/>
  <c r="F89" i="11"/>
  <c r="C89" i="13"/>
  <c r="F89" i="13"/>
  <c r="C89" i="14"/>
  <c r="F89" i="14"/>
  <c r="C88" i="11"/>
  <c r="F88" i="11"/>
  <c r="C88" i="13"/>
  <c r="F88" i="13"/>
  <c r="C88" i="14"/>
  <c r="F88" i="14"/>
  <c r="C87" i="11"/>
  <c r="F87" i="11"/>
  <c r="C87" i="13"/>
  <c r="F87" i="13"/>
  <c r="C87" i="14"/>
  <c r="F87" i="14"/>
  <c r="C86" i="11"/>
  <c r="F86" i="11"/>
  <c r="C86" i="13"/>
  <c r="F86" i="13"/>
  <c r="C86" i="14"/>
  <c r="F86" i="14"/>
  <c r="C85" i="11"/>
  <c r="F85" i="11"/>
  <c r="C85" i="13"/>
  <c r="F85" i="13"/>
  <c r="C85" i="14"/>
  <c r="F85" i="14"/>
  <c r="C84" i="11"/>
  <c r="F84" i="11"/>
  <c r="C84" i="13"/>
  <c r="F84" i="13"/>
  <c r="C84" i="14"/>
  <c r="F84" i="14"/>
  <c r="C83" i="11"/>
  <c r="F83" i="11"/>
  <c r="C83" i="13"/>
  <c r="F83" i="13"/>
  <c r="C83" i="14"/>
  <c r="F83" i="14"/>
  <c r="C82" i="11"/>
  <c r="F82" i="11"/>
  <c r="C82" i="13"/>
  <c r="F82" i="13"/>
  <c r="C82" i="14"/>
  <c r="F82" i="14"/>
  <c r="C81" i="11"/>
  <c r="F81" i="11"/>
  <c r="C81" i="13"/>
  <c r="F81" i="13"/>
  <c r="C81" i="14"/>
  <c r="F81" i="14"/>
  <c r="C80" i="11"/>
  <c r="F80" i="11"/>
  <c r="C80" i="13"/>
  <c r="F80" i="13"/>
  <c r="C80" i="14"/>
  <c r="F80" i="14"/>
  <c r="C79" i="11"/>
  <c r="F79" i="11"/>
  <c r="C79" i="13"/>
  <c r="F79" i="13"/>
  <c r="C79" i="14"/>
  <c r="F79" i="14"/>
  <c r="C77" i="11"/>
  <c r="F77" i="11"/>
  <c r="C77" i="13"/>
  <c r="F77" i="13"/>
  <c r="C77" i="14"/>
  <c r="F77" i="14"/>
  <c r="C76" i="11"/>
  <c r="F76" i="11"/>
  <c r="C76" i="13"/>
  <c r="F76" i="13"/>
  <c r="C76" i="14"/>
  <c r="F76" i="14"/>
  <c r="C75" i="11"/>
  <c r="F75" i="11"/>
  <c r="C75" i="13"/>
  <c r="F75" i="13"/>
  <c r="C75" i="14"/>
  <c r="F75" i="14"/>
  <c r="C74" i="11"/>
  <c r="F74" i="11"/>
  <c r="C74" i="13"/>
  <c r="F74" i="13"/>
  <c r="C74" i="14"/>
  <c r="F74" i="14"/>
  <c r="C73" i="11"/>
  <c r="F73" i="11"/>
  <c r="C73" i="13"/>
  <c r="F73" i="13"/>
  <c r="C73" i="14"/>
  <c r="F73" i="14"/>
  <c r="C70" i="11"/>
  <c r="F70" i="11"/>
  <c r="C70" i="13"/>
  <c r="F70" i="13"/>
  <c r="C70" i="14"/>
  <c r="F70" i="14"/>
  <c r="C69" i="11"/>
  <c r="F69" i="11"/>
  <c r="C69" i="13"/>
  <c r="F69" i="13"/>
  <c r="C69" i="14"/>
  <c r="F69" i="14"/>
  <c r="C68" i="11"/>
  <c r="F68" i="11"/>
  <c r="C68" i="13"/>
  <c r="F68" i="13"/>
  <c r="C68" i="14"/>
  <c r="F68" i="14"/>
  <c r="C67" i="11"/>
  <c r="F67" i="11"/>
  <c r="C67" i="13"/>
  <c r="F67" i="13"/>
  <c r="C67" i="14"/>
  <c r="F67" i="14"/>
  <c r="C65" i="11"/>
  <c r="F65" i="11"/>
  <c r="C65" i="13"/>
  <c r="F65" i="13"/>
  <c r="C65" i="14"/>
  <c r="F65" i="14"/>
  <c r="C64" i="11"/>
  <c r="F64" i="11"/>
  <c r="C64" i="13"/>
  <c r="F64" i="13"/>
  <c r="C64" i="14"/>
  <c r="F64" i="14"/>
  <c r="C63" i="11"/>
  <c r="F63" i="11"/>
  <c r="C63" i="13"/>
  <c r="F63" i="13"/>
  <c r="C63" i="14"/>
  <c r="F63" i="14"/>
  <c r="C62" i="11"/>
  <c r="F62" i="11"/>
  <c r="C62" i="13"/>
  <c r="F62" i="13"/>
  <c r="C62" i="14"/>
  <c r="F62" i="14"/>
  <c r="C61" i="11"/>
  <c r="F61" i="11"/>
  <c r="C61" i="13"/>
  <c r="F61" i="13"/>
  <c r="C61" i="14"/>
  <c r="F61" i="14"/>
  <c r="C60" i="11"/>
  <c r="F60" i="11"/>
  <c r="C60" i="13"/>
  <c r="F60" i="13"/>
  <c r="C60" i="14"/>
  <c r="F60" i="14"/>
  <c r="C59" i="11"/>
  <c r="F59" i="11"/>
  <c r="C59" i="13"/>
  <c r="F59" i="13"/>
  <c r="C59" i="14"/>
  <c r="F59" i="14"/>
  <c r="C58" i="11"/>
  <c r="F58" i="11"/>
  <c r="C58" i="13"/>
  <c r="F58" i="13"/>
  <c r="C58" i="14"/>
  <c r="F58" i="14"/>
  <c r="C57" i="11"/>
  <c r="F57" i="11"/>
  <c r="C57" i="13"/>
  <c r="F57" i="13"/>
  <c r="C57" i="14"/>
  <c r="F57" i="14"/>
  <c r="C56" i="11"/>
  <c r="F56" i="11"/>
  <c r="C56" i="13"/>
  <c r="F56" i="13"/>
  <c r="C56" i="14"/>
  <c r="F56" i="14"/>
  <c r="C55" i="11"/>
  <c r="F55" i="11"/>
  <c r="C55" i="13"/>
  <c r="F55" i="13"/>
  <c r="C55" i="14"/>
  <c r="F55" i="14"/>
  <c r="C54" i="11"/>
  <c r="F54" i="11"/>
  <c r="C54" i="13"/>
  <c r="F54" i="13"/>
  <c r="C54" i="14"/>
  <c r="F54" i="14"/>
  <c r="C53" i="11"/>
  <c r="F53" i="11"/>
  <c r="C53" i="13"/>
  <c r="F53" i="13"/>
  <c r="C53" i="14"/>
  <c r="F53" i="14"/>
  <c r="C52" i="11"/>
  <c r="F52" i="11"/>
  <c r="C52" i="13"/>
  <c r="F52" i="13"/>
  <c r="C52" i="14"/>
  <c r="F52" i="14"/>
  <c r="C51" i="11"/>
  <c r="F51" i="11"/>
  <c r="C51" i="13"/>
  <c r="F51" i="13"/>
  <c r="C51" i="14"/>
  <c r="F51" i="14"/>
  <c r="C50" i="11"/>
  <c r="F50" i="11"/>
  <c r="C50" i="13"/>
  <c r="F50" i="13"/>
  <c r="C50" i="14"/>
  <c r="F50" i="14"/>
  <c r="C49" i="11"/>
  <c r="F49" i="11"/>
  <c r="C49" i="13"/>
  <c r="F49" i="13"/>
  <c r="C49" i="14"/>
  <c r="F49" i="14"/>
  <c r="C48" i="11"/>
  <c r="F48" i="11"/>
  <c r="C48" i="13"/>
  <c r="F48" i="13"/>
  <c r="C48" i="14"/>
  <c r="F48" i="14"/>
  <c r="C47" i="11"/>
  <c r="F47" i="11"/>
  <c r="C47" i="13"/>
  <c r="F47" i="13"/>
  <c r="C47" i="14"/>
  <c r="F47" i="14"/>
  <c r="C45" i="11"/>
  <c r="F45" i="11"/>
  <c r="C45" i="13"/>
  <c r="F45" i="13"/>
  <c r="C45" i="14"/>
  <c r="F45" i="14"/>
  <c r="C44" i="11"/>
  <c r="F44" i="11"/>
  <c r="C44" i="13"/>
  <c r="F44" i="13"/>
  <c r="C44" i="14"/>
  <c r="F44" i="14"/>
  <c r="C43" i="11"/>
  <c r="F43" i="11"/>
  <c r="C43" i="13"/>
  <c r="F43" i="13"/>
  <c r="C43" i="14"/>
  <c r="F43" i="14"/>
  <c r="C42" i="11"/>
  <c r="F42" i="11"/>
  <c r="C42" i="13"/>
  <c r="C41" i="11"/>
  <c r="F41" i="11"/>
  <c r="C41" i="13"/>
  <c r="C40" i="11"/>
  <c r="F40" i="11"/>
  <c r="C40" i="13"/>
  <c r="C39" i="11"/>
  <c r="F39" i="11"/>
  <c r="C39" i="13"/>
  <c r="C38" i="11"/>
  <c r="F38" i="11"/>
  <c r="C38" i="13"/>
  <c r="F38" i="13"/>
  <c r="C38" i="14"/>
  <c r="F38" i="14"/>
  <c r="C36" i="11"/>
  <c r="F36" i="11"/>
  <c r="C36" i="13"/>
  <c r="F36" i="13"/>
  <c r="C36" i="14"/>
  <c r="F36" i="14"/>
  <c r="C33" i="11"/>
  <c r="F33" i="11"/>
  <c r="C33" i="13"/>
  <c r="F33" i="13"/>
  <c r="C33" i="14"/>
  <c r="F33" i="14"/>
  <c r="C32" i="11"/>
  <c r="F32" i="11"/>
  <c r="C32" i="13"/>
  <c r="F32" i="13"/>
  <c r="C32" i="14"/>
  <c r="F32" i="14"/>
  <c r="C31" i="11"/>
  <c r="F31" i="11"/>
  <c r="C31" i="13"/>
  <c r="F31" i="13"/>
  <c r="C31" i="14"/>
  <c r="F31" i="14"/>
  <c r="C30" i="11"/>
  <c r="F30" i="11"/>
  <c r="C30" i="13"/>
  <c r="F30" i="13"/>
  <c r="C30" i="14"/>
  <c r="F30" i="14"/>
  <c r="C29" i="11"/>
  <c r="F29" i="11"/>
  <c r="C29" i="13"/>
  <c r="F29" i="13"/>
  <c r="C29" i="14"/>
  <c r="F29" i="14"/>
  <c r="C28" i="11"/>
  <c r="F28" i="11"/>
  <c r="C28" i="13"/>
  <c r="F28" i="13"/>
  <c r="C28" i="14"/>
  <c r="F28" i="14"/>
  <c r="C27" i="11"/>
  <c r="F27" i="11"/>
  <c r="C27" i="13"/>
  <c r="F27" i="13"/>
  <c r="C27" i="14"/>
  <c r="F27" i="14"/>
  <c r="C26" i="11"/>
  <c r="F26" i="11"/>
  <c r="C26" i="13"/>
  <c r="F26" i="13"/>
  <c r="C26" i="14"/>
  <c r="F26" i="14"/>
  <c r="C25" i="11"/>
  <c r="F25" i="11"/>
  <c r="C25" i="13"/>
  <c r="F25" i="13"/>
  <c r="C25" i="14"/>
  <c r="F25" i="14"/>
  <c r="C24" i="11"/>
  <c r="F24" i="11"/>
  <c r="C24" i="13"/>
  <c r="F24" i="13"/>
  <c r="C24" i="14"/>
  <c r="F24" i="14"/>
  <c r="C139" i="11"/>
  <c r="F139" i="11"/>
  <c r="C139" i="13"/>
  <c r="F139" i="13"/>
  <c r="C139" i="14"/>
  <c r="F139" i="14"/>
  <c r="C125" i="11"/>
  <c r="F125" i="11"/>
  <c r="C125" i="13"/>
  <c r="F125" i="13"/>
  <c r="C125" i="14"/>
  <c r="F125" i="14"/>
  <c r="C124" i="11"/>
  <c r="F124" i="11"/>
  <c r="C124" i="13"/>
  <c r="F124" i="13"/>
  <c r="C124" i="14"/>
  <c r="F124" i="14"/>
  <c r="C123" i="11"/>
  <c r="F123" i="11"/>
  <c r="C123" i="13"/>
  <c r="F123" i="13"/>
  <c r="C123" i="14"/>
  <c r="F123" i="14"/>
  <c r="C114" i="11"/>
  <c r="F114" i="11"/>
  <c r="C114" i="13"/>
  <c r="F114" i="13"/>
  <c r="C114" i="14"/>
  <c r="F114" i="14"/>
  <c r="C100" i="11"/>
  <c r="F100" i="11"/>
  <c r="C100" i="13"/>
  <c r="F100" i="13"/>
  <c r="C100" i="14"/>
  <c r="F100" i="14"/>
  <c r="C99" i="11"/>
  <c r="F99" i="11"/>
  <c r="C99" i="13"/>
  <c r="F99" i="13"/>
  <c r="C99" i="14"/>
  <c r="F99" i="14"/>
  <c r="C98" i="11"/>
  <c r="F98" i="11"/>
  <c r="C98" i="13"/>
  <c r="F98" i="13"/>
  <c r="C98" i="14"/>
  <c r="F98" i="14"/>
  <c r="C78" i="11"/>
  <c r="F78" i="11"/>
  <c r="C78" i="13"/>
  <c r="F78" i="13"/>
  <c r="C78" i="14"/>
  <c r="F78" i="14"/>
  <c r="C72" i="11"/>
  <c r="F72" i="11"/>
  <c r="C72" i="13"/>
  <c r="F72" i="13"/>
  <c r="C72" i="14"/>
  <c r="F72" i="14"/>
  <c r="C71" i="11"/>
  <c r="F71" i="11"/>
  <c r="C71" i="13"/>
  <c r="F71" i="13"/>
  <c r="C71" i="14"/>
  <c r="F71" i="14"/>
  <c r="C35" i="11"/>
  <c r="F35" i="11"/>
  <c r="C35" i="13"/>
  <c r="F35" i="13"/>
  <c r="C35" i="14"/>
  <c r="F35" i="14"/>
  <c r="C34" i="11"/>
  <c r="F34" i="11"/>
  <c r="C34" i="13"/>
  <c r="F34" i="13"/>
  <c r="C34" i="14"/>
  <c r="F34" i="14"/>
  <c r="C23" i="11"/>
  <c r="F23" i="11"/>
  <c r="C23" i="13"/>
  <c r="F23" i="13"/>
  <c r="C23" i="14"/>
  <c r="F23" i="14"/>
  <c r="C22" i="11"/>
  <c r="F22" i="11"/>
  <c r="C22" i="13"/>
  <c r="F22" i="13"/>
  <c r="C22" i="14"/>
  <c r="F22" i="14"/>
  <c r="C21" i="11"/>
  <c r="F21" i="11"/>
  <c r="C21" i="13"/>
  <c r="F21" i="13"/>
  <c r="C21" i="14"/>
  <c r="F21" i="14"/>
  <c r="C20" i="11"/>
  <c r="F20" i="11"/>
  <c r="C20" i="13"/>
  <c r="F20" i="13"/>
  <c r="C20" i="14"/>
  <c r="F20" i="14"/>
  <c r="C19" i="11"/>
  <c r="F19" i="11"/>
  <c r="C19" i="13"/>
  <c r="F19" i="13"/>
  <c r="C19" i="14"/>
  <c r="F19" i="14"/>
  <c r="C17" i="11"/>
  <c r="F17" i="11"/>
  <c r="C17" i="13"/>
  <c r="F17" i="13"/>
  <c r="C17" i="14"/>
  <c r="F17" i="14"/>
  <c r="C37" i="11"/>
  <c r="F37" i="11"/>
  <c r="C37" i="13"/>
  <c r="F37" i="13"/>
  <c r="C37" i="14"/>
  <c r="F37" i="14"/>
  <c r="C16" i="13"/>
  <c r="F39" i="13"/>
  <c r="C39" i="14"/>
  <c r="F39" i="14"/>
  <c r="F16" i="13"/>
  <c r="C16" i="14"/>
  <c r="F40" i="13"/>
  <c r="C40" i="14"/>
  <c r="F40" i="14"/>
  <c r="F16" i="14"/>
  <c r="F41" i="13"/>
  <c r="C41" i="14"/>
  <c r="F42" i="13"/>
  <c r="C42" i="14"/>
  <c r="F42" i="14"/>
  <c r="F41" i="14"/>
  <c r="F149" i="14" l="1"/>
  <c r="C149" i="14"/>
  <c r="F149" i="13"/>
  <c r="C149" i="13"/>
  <c r="F149" i="11"/>
  <c r="C149" i="1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<sst xmlns="http://schemas.openxmlformats.org/spreadsheetml/2006/main" count="3052" uniqueCount="539">
  <si>
    <t xml:space="preserve">Account Title 
</t>
  </si>
  <si>
    <t>Account Budget Code</t>
  </si>
  <si>
    <t>Budget Amount</t>
  </si>
  <si>
    <t>Ext Day/Year Instr - Site Director</t>
  </si>
  <si>
    <t>5350.110.113</t>
  </si>
  <si>
    <t>Ext Day/Year Instr - Salary - Finance Officer</t>
  </si>
  <si>
    <t>5350.110.115</t>
  </si>
  <si>
    <t>Ext Day/Year Instr - Salary - Teacher</t>
  </si>
  <si>
    <t>5350.110.121</t>
  </si>
  <si>
    <t>Ext Day/Year Instr - Salary - Instruct. Support I - Reg</t>
  </si>
  <si>
    <t>5350.110.131</t>
  </si>
  <si>
    <t>Ext Day/Year Instr - Salary - Teacher/Monitor</t>
  </si>
  <si>
    <t>5350.110.134</t>
  </si>
  <si>
    <t>Ext Day/Year Instr - Salary - Lead Tchr</t>
  </si>
  <si>
    <t>5350.110.135</t>
  </si>
  <si>
    <t>Ext Day/Year Instr - Salary - TA - Other</t>
  </si>
  <si>
    <t>5350.110.141</t>
  </si>
  <si>
    <t>Ext Day/Year Instr - Salary - Office Support</t>
  </si>
  <si>
    <t>5350.110.151</t>
  </si>
  <si>
    <t>Ext Day/Year Instr - Staff Development Instructor</t>
  </si>
  <si>
    <t>5350.110.197</t>
  </si>
  <si>
    <t>Ext Day/Year Instr - Tutorial Pay</t>
  </si>
  <si>
    <t>5350.110.198</t>
  </si>
  <si>
    <t xml:space="preserve">Parent Involvement - Salary - Instruct. Support I </t>
  </si>
  <si>
    <t>5880.110.131</t>
  </si>
  <si>
    <t>Parent Involvement - Salary - Specialist (School-Based)</t>
  </si>
  <si>
    <t>5880.110.146</t>
  </si>
  <si>
    <t>Parent Involvement - Staff Development Instructor</t>
  </si>
  <si>
    <t>5880.110.197</t>
  </si>
  <si>
    <t>Alt Progs Supprt &amp; Dev Srvcs - Salary - Director and/or Supervisor</t>
  </si>
  <si>
    <t>6300.110.113</t>
  </si>
  <si>
    <t>Alt Progs Supprt &amp; Dev Srvcs - Salary - Finance (e.g., Officer, bookkeeper, accountant)</t>
  </si>
  <si>
    <t>6300.110.115</t>
  </si>
  <si>
    <t>Alt Progs Supprt &amp; Dev Srvcs - Salary - Office Support</t>
  </si>
  <si>
    <t>6300.110.151</t>
  </si>
  <si>
    <t>Custodial/Housekeeping Services - Salary</t>
  </si>
  <si>
    <t>6540.110.173</t>
  </si>
  <si>
    <t>Transportation - Salary - Monitors</t>
  </si>
  <si>
    <t>6550.110.147</t>
  </si>
  <si>
    <t>Transportation - Substitute Pay Non-Teaching</t>
  </si>
  <si>
    <t>6550.110.165</t>
  </si>
  <si>
    <t>Transportation - Salary - Driver</t>
  </si>
  <si>
    <t>6550.110.171</t>
  </si>
  <si>
    <t>Nutrition Services - Salary - Cafeteria Workers</t>
  </si>
  <si>
    <t>7200.110.174</t>
  </si>
  <si>
    <t>Total Positions</t>
  </si>
  <si>
    <t>Ext Day/Year Instr - Contracted Services</t>
  </si>
  <si>
    <t>5350.110.311</t>
  </si>
  <si>
    <t>Ext Day/Year Instr - Contracted Repairs - Equipment</t>
  </si>
  <si>
    <t>5350.110.326</t>
  </si>
  <si>
    <t>Ext Day/Year Instr - Rentals/Leases</t>
  </si>
  <si>
    <t>5350.110.327</t>
  </si>
  <si>
    <t>Ext Day/Year Instr - Security Monitoring</t>
  </si>
  <si>
    <t>5350.110.345</t>
  </si>
  <si>
    <t>Safety &amp; Security - Contracted Services</t>
  </si>
  <si>
    <t>5850.110.311</t>
  </si>
  <si>
    <t>Parent Involv - Contracted Services</t>
  </si>
  <si>
    <t>5880.110.311</t>
  </si>
  <si>
    <t>Parent Involv - Rentals/Lease</t>
  </si>
  <si>
    <t>5880.110.327</t>
  </si>
  <si>
    <t>Alt Progs Support &amp; Dev Services - Contracted Services</t>
  </si>
  <si>
    <t>6300.110.311</t>
  </si>
  <si>
    <t>Technology Support - Contracted Services</t>
  </si>
  <si>
    <t>6400.110.311</t>
  </si>
  <si>
    <t>Custodial/Housekeeping Services-Contract Services</t>
  </si>
  <si>
    <t>6540.110.311</t>
  </si>
  <si>
    <t>Transportation - Contracted Services</t>
  </si>
  <si>
    <t>6550.110.311</t>
  </si>
  <si>
    <t>Transportation - Rentals/Leases</t>
  </si>
  <si>
    <t>6550.110.327</t>
  </si>
  <si>
    <t>Transportation - Pupil Transportation - Contract (District Mileage Rate)</t>
  </si>
  <si>
    <t>6550.110.331</t>
  </si>
  <si>
    <t>Financial Services - Insurance - Liability</t>
  </si>
  <si>
    <t>6610.110.371</t>
  </si>
  <si>
    <t>Planning, Research Dev &amp; Prog - Contracted Services</t>
  </si>
  <si>
    <t>6720.110.311</t>
  </si>
  <si>
    <t>Audit Services - Contracted Services</t>
  </si>
  <si>
    <t>6930.110.311</t>
  </si>
  <si>
    <t>Nutrition Services - Contracted Services</t>
  </si>
  <si>
    <t>7200.110.311</t>
  </si>
  <si>
    <t>Total Contracts</t>
  </si>
  <si>
    <t>Ext Day/Year Instr - Furniture and Equipment - Inventoried</t>
  </si>
  <si>
    <t>5350.110.461</t>
  </si>
  <si>
    <t>Ext Day/Year Instr - Computer Equipment - Inventoried</t>
  </si>
  <si>
    <t>5350.110.462</t>
  </si>
  <si>
    <t>Ext Day/Year Instr - Equipment Purchase - Capitalized</t>
  </si>
  <si>
    <t>5350.110.541</t>
  </si>
  <si>
    <t>Ext Day/Year Instr - Computer Hardware Purchase - Capitalized</t>
  </si>
  <si>
    <t>5350.110.542</t>
  </si>
  <si>
    <t>Parent Involv - Furniture and Equipment - Inventoried</t>
  </si>
  <si>
    <t>5880.110.461</t>
  </si>
  <si>
    <t>Parent Involv - Computer Equipment- Inventoried</t>
  </si>
  <si>
    <t>5880.110.462</t>
  </si>
  <si>
    <t>Total Equipment</t>
  </si>
  <si>
    <t>Cells</t>
  </si>
  <si>
    <t>FY Budget 208 Tab</t>
  </si>
  <si>
    <t>Notes</t>
  </si>
  <si>
    <t>A4</t>
  </si>
  <si>
    <t xml:space="preserve">Enter Organization Name </t>
  </si>
  <si>
    <t>C5</t>
  </si>
  <si>
    <t>Enter Unit Number</t>
  </si>
  <si>
    <t>C6</t>
  </si>
  <si>
    <t>Enter Cohort Number</t>
  </si>
  <si>
    <t>C10</t>
  </si>
  <si>
    <t>Enter Carryover from FY24 (balance as of 7/1/2024)</t>
  </si>
  <si>
    <t>C11</t>
  </si>
  <si>
    <t>Enter FY25 Grant Award Amount</t>
  </si>
  <si>
    <t>C12</t>
  </si>
  <si>
    <t>Auto-Calculates FY25 Total Amount to be Budgeted</t>
  </si>
  <si>
    <t>C16:C148</t>
  </si>
  <si>
    <t>Budget amounts by line-item (COA code) for School Year Programming</t>
  </si>
  <si>
    <t>D16:D148</t>
  </si>
  <si>
    <t>Budget amounts by line-item (COA code) for Standard Summer Programming</t>
  </si>
  <si>
    <t>This is not applicable to Cohort 16 subgrantees.</t>
  </si>
  <si>
    <t>E16:E148</t>
  </si>
  <si>
    <t>Budget amounts by line-item (COA code) for Summer Intensive Programming</t>
  </si>
  <si>
    <t>Detailed Budget Narratives</t>
  </si>
  <si>
    <t xml:space="preserve">_ Provide a detailed budget narrative to justify each amount in the line-item budget for School Year Programming, Standard Summer, and Summer Intensive Programming. 
_Describe each line-item and show the calculations used to derive the amount budgeted.
_Descriptions should justify the need for the cost in the context of meeting the goals and objectives listed in your SBE-approved grant application. </t>
  </si>
  <si>
    <t xml:space="preserve">"$1,200 has been budgeted for mobile communications" is not an acceptable budget narrative. 
"The $1,200 budgeted for mobile communications will cover the cost of service for four cell phones, at $100 for all four per month. One phone will be used by the Program Director, and the other three will be used by each of the three Site Directors. Phones will be used for parents to be able to contact the site directly and vice versa, as well as communication between Program Director and Site Leadership. Service is in the name of the organization." is an example of an acceptable detailed budget narrative. </t>
  </si>
  <si>
    <t>F16:F148</t>
  </si>
  <si>
    <t>Narratives for School Year Programming</t>
  </si>
  <si>
    <t>Provide a detailed budget narrative in the appropriate area as indicated. See below for options.</t>
  </si>
  <si>
    <t>G16:G148</t>
  </si>
  <si>
    <t>Narratives for Standard Summer Programming</t>
  </si>
  <si>
    <t>H16:H148</t>
  </si>
  <si>
    <t>Narratives for Summer Intensive Programming</t>
  </si>
  <si>
    <t>Positions Tab</t>
  </si>
  <si>
    <t xml:space="preserve">Narratives are to be entered on the Positions Tab. </t>
  </si>
  <si>
    <t>Detail Narrative Required Here</t>
  </si>
  <si>
    <t>Narratives are to be entered directly in the cells on the FY Budget 208 Tab.</t>
  </si>
  <si>
    <t>Contracted Services Tab</t>
  </si>
  <si>
    <t xml:space="preserve">Narratives are to be entered on the Contracted Services Tab. </t>
  </si>
  <si>
    <t>Furniture &amp; Equipment Tab</t>
  </si>
  <si>
    <t>Narratives are to be entered on the Furniture &amp; Equipment Tab.</t>
  </si>
  <si>
    <t>I149</t>
  </si>
  <si>
    <t>Please be sure the amount in this cell matches the amount calculated in Cell C12.</t>
  </si>
  <si>
    <t>A153:A166</t>
  </si>
  <si>
    <t xml:space="preserve">Printed Name, Signature, Date of Fiscal Agent, Program Director, and Finance Officer, if applicable.
Verified Digital Signatures are preferred. </t>
  </si>
  <si>
    <t xml:space="preserve">Upload EXCEL version of the FY Budget 208 with signatures into CCIP for review and approval by NCDPI. If software is unavailable to verify digital signatures, please upload a signature page with handwritten signatures and the EXCEL version of the Budget. </t>
  </si>
  <si>
    <t>Cell</t>
  </si>
  <si>
    <t>Positions Tab (W-2 only)</t>
  </si>
  <si>
    <t>Active Account Titles and Account Budget Codes are automatically pulled from FY Budget 208 Tab, and are indicative of what Positions/Amounts require a Detailed Budget Narrative on the Positions Tab.</t>
  </si>
  <si>
    <r>
      <t>FYI: All positions have a 100-level Object Code. (Example: 5350.110.</t>
    </r>
    <r>
      <rPr>
        <b/>
        <i/>
        <sz val="10"/>
        <color rgb="FFFF7C80"/>
        <rFont val="Calibri"/>
        <scheme val="minor"/>
      </rPr>
      <t>113</t>
    </r>
    <r>
      <rPr>
        <i/>
        <sz val="10"/>
        <color rgb="FFFF7C80"/>
        <rFont val="Calibri"/>
        <scheme val="minor"/>
      </rPr>
      <t>)</t>
    </r>
  </si>
  <si>
    <t xml:space="preserve">Rows marked "Please delete rows." represent position COA codes  from the FY Budget 208 Tab that were not used for budgeting and therefore not transferred to the Positions Tab. They can be deleted as indicated. </t>
  </si>
  <si>
    <t>Please delete rows.</t>
  </si>
  <si>
    <t>Sample FY Budget 208 Tab:</t>
  </si>
  <si>
    <t>Each position budgeted for on the FY Budget Tab and the total amount budgeted will be</t>
  </si>
  <si>
    <t xml:space="preserve">automatically pulled over to the Positions Tab for you to provide the required narrative for </t>
  </si>
  <si>
    <t xml:space="preserve">each position. </t>
  </si>
  <si>
    <t xml:space="preserve">As you can see in the screenshot above from a sample FY Budget 208 Tab, a total of $15,000 </t>
  </si>
  <si>
    <t xml:space="preserve">The Standard Summer and Summer Intensive columns are not applicable to Cohort 16. </t>
  </si>
  <si>
    <t xml:space="preserve">is budgeted for 5350.110.113 Extended Day/Year Instr - Site Director, as well as $15,000 </t>
  </si>
  <si>
    <t xml:space="preserve">each for 5350.110.121 Extended Day/Year Instr - Salary - Teacher, Extended Day/Year Instr - </t>
  </si>
  <si>
    <t>Salary - Lead Teacher, and 5350.110.151 Extended Day/Year Instr - Salary - Office Support.</t>
  </si>
  <si>
    <t xml:space="preserve">Additionally, you can also see that the $15,000 budgeted for each of these positions has been </t>
  </si>
  <si>
    <t>allocated equally between School Year, Standard Summer, and Summer Intensive at $5,000</t>
  </si>
  <si>
    <t>each.</t>
  </si>
  <si>
    <t xml:space="preserve">Sample Positions Tab </t>
  </si>
  <si>
    <t>Transitioning from the example FY Budget 208 Tab above to the Positions Tab, each pro-</t>
  </si>
  <si>
    <t>gramming category, i.e. School Year, Standard Summer, and Summer Intensive, has it's</t>
  </si>
  <si>
    <t xml:space="preserve">own Detailed Budget Narrative Section. Every combination of Position / Programming </t>
  </si>
  <si>
    <t xml:space="preserve">Category requires a detailed position description , as well as entries that provide the  </t>
  </si>
  <si>
    <t>Please be sure that when calculated, the Number of Positions, Rate per hour, Number of hours per</t>
  </si>
  <si>
    <t>Number of Positions, Rate per hour, Number of hours per Week, and Total Weeks.</t>
  </si>
  <si>
    <t xml:space="preserve">Week, &amp; Total Weeks align with the amount budgeted for that Position / Programming Category combination.  </t>
  </si>
  <si>
    <t>Using the example data above, the $5,000 budgeted for 5350.110.113 Site Director /</t>
  </si>
  <si>
    <t xml:space="preserve">School Year category would require a detailed position description and the Number of </t>
  </si>
  <si>
    <t>Positions, Rate per hour, Number of hours per Week, and Total Weeks to be entered in</t>
  </si>
  <si>
    <r>
      <rPr>
        <sz val="11"/>
        <color rgb="FF000000"/>
        <rFont val="Calibri"/>
        <scheme val="minor"/>
      </rPr>
      <t xml:space="preserve">the section marked in </t>
    </r>
    <r>
      <rPr>
        <b/>
        <sz val="11"/>
        <color rgb="FFEBE844"/>
        <rFont val="Calibri"/>
        <scheme val="minor"/>
      </rPr>
      <t>yellow</t>
    </r>
    <r>
      <rPr>
        <sz val="11"/>
        <color rgb="FF000000"/>
        <rFont val="Calibri"/>
        <scheme val="minor"/>
      </rPr>
      <t xml:space="preserve">. Similarly, the $5,000 budgeted for 5350.110.113 Site </t>
    </r>
  </si>
  <si>
    <t>Director / Standard Summer would require a detailed position description and the Number</t>
  </si>
  <si>
    <t>of Positions, Rate per hour, Number of hours per Week, and Total Weeks to be entered</t>
  </si>
  <si>
    <r>
      <rPr>
        <sz val="11"/>
        <color rgb="FF000000"/>
        <rFont val="Calibri"/>
        <scheme val="minor"/>
      </rPr>
      <t xml:space="preserve">in the section marked in </t>
    </r>
    <r>
      <rPr>
        <b/>
        <sz val="11"/>
        <color rgb="FF92D050"/>
        <rFont val="Calibri"/>
        <scheme val="minor"/>
      </rPr>
      <t>green</t>
    </r>
    <r>
      <rPr>
        <sz val="11"/>
        <color rgb="FF000000"/>
        <rFont val="Calibri"/>
        <scheme val="minor"/>
      </rPr>
      <t xml:space="preserve">, and the same information would be required for the </t>
    </r>
  </si>
  <si>
    <t>$5,000 budgeted for 5350.110.113 Site Director / Summer Intensive in the section</t>
  </si>
  <si>
    <r>
      <rPr>
        <sz val="11"/>
        <color rgb="FF000000"/>
        <rFont val="Calibri"/>
        <scheme val="minor"/>
      </rPr>
      <t xml:space="preserve">outlined in </t>
    </r>
    <r>
      <rPr>
        <b/>
        <sz val="11"/>
        <color rgb="FF00B0F0"/>
        <rFont val="Calibri"/>
        <scheme val="minor"/>
      </rPr>
      <t>blue.</t>
    </r>
    <r>
      <rPr>
        <sz val="11"/>
        <color rgb="FF000000"/>
        <rFont val="Calibri"/>
        <scheme val="minor"/>
      </rPr>
      <t xml:space="preserve"> </t>
    </r>
  </si>
  <si>
    <t>Continue completing the appropriate sections for every Position / Programming</t>
  </si>
  <si>
    <t xml:space="preserve">Category combination that has been budgeted for in the line-item FY Budget 208 and </t>
  </si>
  <si>
    <t xml:space="preserve">therefore automatically pulled over onto the Positions Tab. </t>
  </si>
  <si>
    <t>O68</t>
  </si>
  <si>
    <t xml:space="preserve">Please be sure the amount in this cell matches the sum of all "Total Budget Amount" </t>
  </si>
  <si>
    <t>"Total Budget Amount" = Column I from the FY Budget 208 Tab</t>
  </si>
  <si>
    <t>for all Positions with "Positions Tab" designated in columns F, G, or H for Budget</t>
  </si>
  <si>
    <t>Narratives on the FY Budget 208 Tab.</t>
  </si>
  <si>
    <t>Contracted Services (1099 only)</t>
  </si>
  <si>
    <t>A4:A12</t>
  </si>
  <si>
    <t>ACCOUNT TITLE</t>
  </si>
  <si>
    <t>Insert rows as needed if you have more contracts to list than will fit.</t>
  </si>
  <si>
    <t>B4:B12</t>
  </si>
  <si>
    <t>ACCOUNT BUDGET CODE</t>
  </si>
  <si>
    <t>Unlike the Positions Tab, the Contracted Services Tab does not automatically pull from the</t>
  </si>
  <si>
    <t xml:space="preserve">FY Budget Tab, and therefore you must manually enter the Account Title and Account Budget </t>
  </si>
  <si>
    <t>Code associated with each contract you have budgeted for on the FY Budget 208 Tab.</t>
  </si>
  <si>
    <t>C4:C12</t>
  </si>
  <si>
    <t>VENDOR NAME: Enter the name of the vendor that you are contracting with.</t>
  </si>
  <si>
    <t>Only one vendor per row.</t>
  </si>
  <si>
    <t>D4:D12</t>
  </si>
  <si>
    <t>DETAILED NARRATIVE: Describe the proposed services to be provided. If applicable, specify if the services are specific to the School Year, Standard Summer, or Summer Intensive.</t>
  </si>
  <si>
    <t>E4:E12</t>
  </si>
  <si>
    <t>RATE: Enter the rate that best aligns with the contract.</t>
  </si>
  <si>
    <t xml:space="preserve">Hourly Rate, Monthly Rate, Number of Sessions, etc. </t>
  </si>
  <si>
    <t>F4:F12</t>
  </si>
  <si>
    <t>QUANTITY: Enter the number of hours, months, or  sessions.</t>
  </si>
  <si>
    <t>G4:G12</t>
  </si>
  <si>
    <t>TOTAL CONTRACT AMOUNT: auto-calculates based on RATE and QUANTITY entered.</t>
  </si>
  <si>
    <t>H4:H12</t>
  </si>
  <si>
    <t>CONTRACT UPLOAD: Indicate with a Y if the contract has been uploaded into CCIP for review</t>
  </si>
  <si>
    <t xml:space="preserve">All contracts must be uploaded into CCIP for review and approval by DPI Fiscal Team prior to </t>
  </si>
  <si>
    <t xml:space="preserve">and approval by the fiscal team, or an N if the contract has not been uploaded into CCIP. </t>
  </si>
  <si>
    <t>submitting for reimbursement, or the associated expenditures will be considered questioned cost.</t>
  </si>
  <si>
    <t>G13</t>
  </si>
  <si>
    <t>Total Contracted Services: Auto-sums the Total Contract Amount for all contracts listed</t>
  </si>
  <si>
    <t>G15</t>
  </si>
  <si>
    <t>Cell G15 auto-calculates what the Total Contracted Services amount in Cell G13 should be based on the amounts entered on the FY Budget 208 Tab. If G13 does not equal G15, adjustments to the data entered on the Contracted Services Tab (A4:A12 - G4:G12) are required.</t>
  </si>
  <si>
    <t>G13 must equal G15. If it does not, adjustments to the data entered on the Tab are required.</t>
  </si>
  <si>
    <t>Equipment and Furniture Tab</t>
  </si>
  <si>
    <t>A4:A10</t>
  </si>
  <si>
    <t>If additional rows are needed, insert rows as needed.</t>
  </si>
  <si>
    <t>B4:B10</t>
  </si>
  <si>
    <t xml:space="preserve">Unlike the Positions Tab, the Equipment and Furniture Summary Tab does not automatically pull </t>
  </si>
  <si>
    <t>from the FY Budget Tab, and therefore you must manually enter the Account Title and Account</t>
  </si>
  <si>
    <t>Budget Code associated with each E or F purchase you have budgeted for on the FY Budget 208 Tab.</t>
  </si>
  <si>
    <t>C4:C10</t>
  </si>
  <si>
    <t xml:space="preserve">ITEM DESCRIPTION: Enter a description of the items to be purchased. Be as specific as possible. </t>
  </si>
  <si>
    <t>D4:D10</t>
  </si>
  <si>
    <t xml:space="preserve">QUANTITY: Enter the number of items to be purchased. </t>
  </si>
  <si>
    <t>E4:E10</t>
  </si>
  <si>
    <t xml:space="preserve">UNIT COST: Enter the per unit cost. </t>
  </si>
  <si>
    <t>F4:F10</t>
  </si>
  <si>
    <t>TOTAL COST: auto-calculates based on QUANTITY and UNIT COST entered.</t>
  </si>
  <si>
    <t>G4:G10</t>
  </si>
  <si>
    <t>PLANNED USE IN PROJECT: Provide additional context for how the items will be used in the program  to demonstrate necessity.</t>
  </si>
  <si>
    <t xml:space="preserve">Be as specific as possible to justify that the items are needed to meet the goals and objectives stated in your SBE-approved grant application. </t>
  </si>
  <si>
    <t>F11</t>
  </si>
  <si>
    <t xml:space="preserve">Total Equipment &amp; Furniture: Auto-sums the Total Cost for all items listed. </t>
  </si>
  <si>
    <t>F13</t>
  </si>
  <si>
    <t>Cell F13 auto-calculates what the Total Equipment &amp; Furniture amount in Cell F11 should be based on the amounts entered on the FY Budget 208 Tab. If F11 does not equal F13, adjustments to the data entered on the Equipment and Furniture Summary Tab (A4:A10 - D4:G10) are required.</t>
  </si>
  <si>
    <t>F11 must equal F13. If not, adjustments to the data entered are required.</t>
  </si>
  <si>
    <t>209 Amendments</t>
  </si>
  <si>
    <t xml:space="preserve">While you are welcome to use the Budget Amendment 209 Template in CCIP if you need to submit a budget amendment, it is best to start with the completed EXCEL version of your most recently approved budget, whether that be the FY Budget 208 or a previously approved Budget Amendment 209. 
If you choose to use the Budget Amendment 209 Template in CCIP, you must Copy &amp; Paste all information into the template, including the FY Budget 208 Tab, Positions Tab, Contracted Services Tab, and the Equipment and Furniture Tab. You must also Copy &amp; Paste information from any previously approved 209 Budget Amendments into the correct 209 Amend Tab on the template. 
For example, if you have submitted one Budget Amendment 209, you will need to Copy and Paste previously approved budget data into FY Budget 208, Positions Tab, Contracted Services Tab, Furniture and Equipment Tab, and 209 Amend #1, before beginning to work on 209 Amend #2 . If you have submitted two Budget Amendment 209's you will need to Copy and Paste FY Budget 208 with all supplementary tabs, the data from the first approved amendment into 209 Amend #1, the data from the second approved amendment into 209 Amend #2, before beginning to work on 209 Amend #3. </t>
  </si>
  <si>
    <t>WHY #1: The templates in CCIP for the Budget 208 and the Budget Amendment 209 are the exact same template.
WHY#2: The other reason it is best to start with the completed EXCEL version of your most recently approved budget is because each of the 209 Amendment Tabs (209 Amend #1, 209 Amend #2, and 209 Amend #3) pull the previously approved budget amounts into the next form so that you can begin by entering the INCREASE and DECREASE amounts without having to "Copy and Paste" from your previously approved FY Budget 208 or Budget Amendment 209.
FY Budget 208 amounts auto-populate into 209 Amend #1.
209 Amend #1 amounts auto-populate into 209 Amend #2.
209 Amend #2 amounts auto-populate into 209 Amend #3.</t>
  </si>
  <si>
    <t>C16: C148</t>
  </si>
  <si>
    <t>Auto-Populates previously approved budget amount from FY Budget 208, or most recently
approved 209 Amendment</t>
  </si>
  <si>
    <t>INCREASE: Enter the amount of the requested increase to the budgeted line-item.</t>
  </si>
  <si>
    <t xml:space="preserve">DECREASE: Enter the amount of the requested decrease to the budgeted line-item. </t>
  </si>
  <si>
    <t>Auto-Calculates based on data entered in INCREASE or DECREASE columns.</t>
  </si>
  <si>
    <t>F149</t>
  </si>
  <si>
    <t>Select from the drop-down list which type of programming is being amended.</t>
  </si>
  <si>
    <t>N/A or Select A-G (School Year, Standard Summer, Summer Intensive, or one of the combinations listed)</t>
  </si>
  <si>
    <t xml:space="preserve">Provide a detailed narrative for the INCREASE or DECREASE only. </t>
  </si>
  <si>
    <t>By incorporating the FY Budget 208 and the 209 Budget Amendment form into one document, we no longer require you to copy and paste the narratives from the previously approved budgets as we are able to easily view the previously approved amounts and narratives within the document.</t>
  </si>
  <si>
    <t>You are not required to update the Positions, Contracted Services, or Furniture and Equipment Tabs for 209 Budget Amendments as long as your original FY Budget 208 Tab and any other 209 Budget Amendment Tabs are included.</t>
  </si>
  <si>
    <t>A154:A167</t>
  </si>
  <si>
    <t xml:space="preserve">Upload EXCEL version of the 209 Budget Amendment with signatures into CCIP for review and approval by NCDPI. If software is unavailable to verify digital signatures, please upload a signature page with wet signatures and the EXCEL version of the Budget. </t>
  </si>
  <si>
    <t xml:space="preserve">*As we continue to strive for effective and efficient project management, we want to highlight the importance of careful budgeting and the benefits of minimizing budget amendments. 
Efficiency: Fewer budget amendments mean less administrative work for you and for us, allowing more time and resources to be dedicated to meeting the goals and objectives of the grant. 
Consistency: A stable budget helps maintain consistency in project implementation, ensuring that planned activities are carried out smoothly without frequent interruptions. 
Transparency: A well-planned budget increases financial transparency and accountability, which is crucial for maintaining the trust and support of stakeholders. 
Please invest time in detailed forecasting to anticipate costs accurately. This includes factoring in all possible expenses related to personnel, equipment, supplies, and other operational costs as best as possible. By carefully budgeting according to the your SBE-approved grant application, you should ideally not need to submit more than two 209 Budget Amendments. If you find that you require additional amendments beyond the three included in the template, please reach out to your Fiscal Monitor for additional support.
</t>
  </si>
  <si>
    <t>NORTH CAROLINA DEPARTMENT OF PUBLIC INSTRUCTION</t>
  </si>
  <si>
    <r>
      <rPr>
        <b/>
        <sz val="12"/>
        <color rgb="FFFFFFFF"/>
        <rFont val="Calibri"/>
        <scheme val="minor"/>
      </rPr>
      <t xml:space="preserve">21st Century Community Learning Centers
Budget Form FPD 208 </t>
    </r>
    <r>
      <rPr>
        <i/>
        <sz val="12"/>
        <color rgb="FFFFFFFF"/>
        <rFont val="Calibri"/>
        <scheme val="minor"/>
      </rPr>
      <t>(Revised  5.21.2024)</t>
    </r>
  </si>
  <si>
    <r>
      <t xml:space="preserve">Organization Name </t>
    </r>
    <r>
      <rPr>
        <sz val="12"/>
        <rFont val="Calibri"/>
        <family val="2"/>
        <scheme val="minor"/>
      </rPr>
      <t>(enter in cell below)</t>
    </r>
  </si>
  <si>
    <t>Unit Number</t>
  </si>
  <si>
    <t>Cohort Number</t>
  </si>
  <si>
    <t xml:space="preserve">Project Period Beginning   </t>
  </si>
  <si>
    <t>Project Period Ending</t>
  </si>
  <si>
    <t>Carryover from FY24 (as of 7/1/2024)</t>
  </si>
  <si>
    <t>FY25 Grant Award</t>
  </si>
  <si>
    <t>FY25 Total Amount to be Budgeted</t>
  </si>
  <si>
    <t xml:space="preserve">The following Account Titles and Budget Codes are approved and allowable for PRC 110 in BAAS and ERaCA systems.  Do not use any others unless approved by Division Leadership.  </t>
  </si>
  <si>
    <t xml:space="preserve">Account Title </t>
  </si>
  <si>
    <t>Amount</t>
  </si>
  <si>
    <t xml:space="preserve">Standard Summer 
 Amount </t>
  </si>
  <si>
    <t>Summer Intensive
Amount</t>
  </si>
  <si>
    <r>
      <rPr>
        <b/>
        <sz val="12"/>
        <color rgb="FFFFFFFF"/>
        <rFont val="Calibri"/>
        <scheme val="minor"/>
      </rPr>
      <t xml:space="preserve">Detailed Budget Narrative
</t>
    </r>
    <r>
      <rPr>
        <i/>
        <sz val="10"/>
        <color rgb="FFFFFFFF"/>
        <rFont val="Calibri"/>
        <scheme val="minor"/>
      </rPr>
      <t>Please adjust ALL rows, columns, and fonts
as necessary for information to be readable.
Budget will be returned for edits if not legible.</t>
    </r>
  </si>
  <si>
    <t>Standard Summer 
Budget Narrative</t>
  </si>
  <si>
    <t>Summer Intensive
Budget Narrative</t>
  </si>
  <si>
    <t>Total Budget Amount</t>
  </si>
  <si>
    <t>Extended Day/Year Instr - Site Director</t>
  </si>
  <si>
    <t>Extended Day/Year Instr - Salary - Finance Officer</t>
  </si>
  <si>
    <t>Extended Day/Year Instr - Salary - Teacher</t>
  </si>
  <si>
    <t>Extended Day/Year Instr - Salary - Instruct. Support I - Reg</t>
  </si>
  <si>
    <t>Extended Day/Year Instr - Salary - Teacher/Monitor</t>
  </si>
  <si>
    <t>Extended Day/Year Instr - Salary - Lead Tchr</t>
  </si>
  <si>
    <t>Extended Day/Year Instr - Salary - TA - Other</t>
  </si>
  <si>
    <t>Extended Day/Year Instr - Salary - Office Support</t>
  </si>
  <si>
    <t>Extended Day/Year Instr - Substitute Pay - Reg. Absence</t>
  </si>
  <si>
    <t>5350.110.162</t>
  </si>
  <si>
    <t>Extended Day/Year Instr - Substitute Pay - Staff Dev.</t>
  </si>
  <si>
    <t>5350.110.163</t>
  </si>
  <si>
    <t>Extended Day/Year Instr - Tchr. Asst. Pay - Staff Dev.</t>
  </si>
  <si>
    <t>5350.110.166</t>
  </si>
  <si>
    <t>Extended Day/Year Instr - Tchr. Asst. Pay - Reg. Absence</t>
  </si>
  <si>
    <t>5350.110.167</t>
  </si>
  <si>
    <t>Extended Day/Year Instr - Supplemental Pay</t>
  </si>
  <si>
    <t>5350.110.181</t>
  </si>
  <si>
    <t>Extended Day/Year Instr - Longevity Pay</t>
  </si>
  <si>
    <t>5350.110.184</t>
  </si>
  <si>
    <t>Extended Day/Year Instr - Short Term Disability</t>
  </si>
  <si>
    <t>5350.110.189</t>
  </si>
  <si>
    <t>Extended Day/Year Instr - Curriculum Development Pay</t>
  </si>
  <si>
    <t>5350.110.191</t>
  </si>
  <si>
    <t>Extended Day/Year Instr - Additional Responsibility Stipend</t>
  </si>
  <si>
    <t>5350.110.192</t>
  </si>
  <si>
    <t>Extended Day/Year Instr - Staff Dev. Participant Pay</t>
  </si>
  <si>
    <t>5350.110.196</t>
  </si>
  <si>
    <t>Extended Day/Year Instr - Staff Development Instructor</t>
  </si>
  <si>
    <t>Extended Day/Year Instr - Tutorial Pay</t>
  </si>
  <si>
    <t>Extended Day/Year Instr - Overtime Pay</t>
  </si>
  <si>
    <t>5350.110.199</t>
  </si>
  <si>
    <t>Extended Day/Year Instr - Employer's Soc Sec - Regular</t>
  </si>
  <si>
    <t>5350.110.211</t>
  </si>
  <si>
    <t>Automatically generated,7.65% of all extended day staff salary.</t>
  </si>
  <si>
    <t>Extended Day/Year Instr - Employer's Retirement-Regular</t>
  </si>
  <si>
    <t>5350.110.221</t>
  </si>
  <si>
    <t>Extended Day/Year Instr - Other Retirement-Regular</t>
  </si>
  <si>
    <t>5350.110.229</t>
  </si>
  <si>
    <t>Extended Day/Year Instr - Employer's Hospitalization Cost</t>
  </si>
  <si>
    <t>5350.110.231</t>
  </si>
  <si>
    <t>Extended Day/Year Instr - Employer's Workers' Comp Ins</t>
  </si>
  <si>
    <t>5350.110.232</t>
  </si>
  <si>
    <t>Extended Day/Year Instr - Employer's Unemployment Ins.</t>
  </si>
  <si>
    <t>5350.110.233</t>
  </si>
  <si>
    <t>Extended Day/Year Instr - Employer's Dental Ins Cost</t>
  </si>
  <si>
    <t>5350.110.234</t>
  </si>
  <si>
    <t>Extended Day/Year Instr - Employer's Life Insurance Cost</t>
  </si>
  <si>
    <t>5350.110.235</t>
  </si>
  <si>
    <t>Extended Day/Year Instr - Other Insurance Cost</t>
  </si>
  <si>
    <t>5350.110.239</t>
  </si>
  <si>
    <t xml:space="preserve">Extended Day/Year Instr - Contracted Services (this budget code can be used for contracted staff positions and contractual services vendors.) Grantee must determine correct use of the budget code.  </t>
  </si>
  <si>
    <t>Extended Day/Year Instr - Workshop Exp/Allowable Travel</t>
  </si>
  <si>
    <t>5350.110.312</t>
  </si>
  <si>
    <t>Extended Day/Year Instr - Marketing Costs</t>
  </si>
  <si>
    <t>5350.110.314</t>
  </si>
  <si>
    <t>Extended Day/Year Instr - Contracted Repairs - Equipment</t>
  </si>
  <si>
    <t>Extended Day/Year Instr - Rentals/Leases</t>
  </si>
  <si>
    <t>Extended Day/Year Instr - Travel Reimbursement</t>
  </si>
  <si>
    <t>5350.110.332</t>
  </si>
  <si>
    <t>Extended Day/Year Instr - Field Trips</t>
  </si>
  <si>
    <t>5350.110.333</t>
  </si>
  <si>
    <t>Extended Day/Year Instr - Telephone (Landline)</t>
  </si>
  <si>
    <t>5350.110.341</t>
  </si>
  <si>
    <t>Extended Day/Year Instr - Postage</t>
  </si>
  <si>
    <t>5350.110.342</t>
  </si>
  <si>
    <t>Extended Day/Year Instr - Telecommunications Services (Internet)</t>
  </si>
  <si>
    <t>5350.110.343</t>
  </si>
  <si>
    <t>Extended Day/Year Instr - Mobile Communication (Cellphone)</t>
  </si>
  <si>
    <t>5350.110.344</t>
  </si>
  <si>
    <t>Extended Day/Year Instr - Security Monitoring</t>
  </si>
  <si>
    <t>Extended Day/Year Instr - Memberships and Fees</t>
  </si>
  <si>
    <t>5350.110.361</t>
  </si>
  <si>
    <t>Extended Day/Year Instr - Insurance-Liability</t>
  </si>
  <si>
    <t>5350.110.371</t>
  </si>
  <si>
    <t>Extended Day/Year Instr - Fidelity Bond Premium</t>
  </si>
  <si>
    <t>5350.110.375</t>
  </si>
  <si>
    <t>Extended Day/Year Instr - Supplies and Materials</t>
  </si>
  <si>
    <t>5350.110.411</t>
  </si>
  <si>
    <t>Extended Day/Year Instr - Other Textbooks</t>
  </si>
  <si>
    <t>5350.110.413</t>
  </si>
  <si>
    <t>Extended Day/Year Instr - Library Books</t>
  </si>
  <si>
    <t>5350.110.414</t>
  </si>
  <si>
    <t>Extended Day/Year Instr - Computer Software and Supplies</t>
  </si>
  <si>
    <t>5350.110.418</t>
  </si>
  <si>
    <r>
      <t xml:space="preserve">Extended Day/Year Instr - Other Food Purchases </t>
    </r>
    <r>
      <rPr>
        <b/>
        <sz val="12"/>
        <rFont val="Calibri"/>
        <family val="2"/>
        <scheme val="minor"/>
      </rPr>
      <t>(Student snacks only)</t>
    </r>
  </si>
  <si>
    <t>5350.110.459</t>
  </si>
  <si>
    <t>Extended Day/Year Instr - Furniture and Equipment - Inventoried</t>
  </si>
  <si>
    <t>Extended Day/Year Instr - Computer Equipment - Inventoried</t>
  </si>
  <si>
    <t>Extended Day/Year Instr - Equipment Purchase - Capitalized</t>
  </si>
  <si>
    <t>Extended Day/Year Instr - Computer Hardware Purchase - Capitalized</t>
  </si>
  <si>
    <t>Parent Involvement - Substitute Pay - Non-Teaching</t>
  </si>
  <si>
    <t>5880.110.165</t>
  </si>
  <si>
    <t>Parent Involvement - Supplementary Pay</t>
  </si>
  <si>
    <t>5880.110.181</t>
  </si>
  <si>
    <t>Parent Involvement - Longevity Pay</t>
  </si>
  <si>
    <t>5880.110.184</t>
  </si>
  <si>
    <t>Parent Involvement - Additional Responsibility Stipend</t>
  </si>
  <si>
    <t>5880.110.192</t>
  </si>
  <si>
    <t>Parent Involvement - Staff Development Partcipant Pay</t>
  </si>
  <si>
    <t>5880.110.196</t>
  </si>
  <si>
    <t>Parent Involvement - Overtime Pay</t>
  </si>
  <si>
    <t>5880.110.199</t>
  </si>
  <si>
    <t>Parent Involvement - Employer's Soc Sec - Regular</t>
  </si>
  <si>
    <t>5880.110.211</t>
  </si>
  <si>
    <t>Automatically generated,7.65% of parent involvement staff salary.</t>
  </si>
  <si>
    <t>Parent Involvement - Employer's Retirement-Regular</t>
  </si>
  <si>
    <t>5880.110.221</t>
  </si>
  <si>
    <t>Parent Involvement - Employer's Hospitalization Cost</t>
  </si>
  <si>
    <t>5880.110.231</t>
  </si>
  <si>
    <t>Parent Involvement - Employer's Workers' Comp Ins</t>
  </si>
  <si>
    <t>5880.110.232</t>
  </si>
  <si>
    <t>Parent Involvement - Employer's Unemployment Ins.</t>
  </si>
  <si>
    <t>5880.110.233</t>
  </si>
  <si>
    <t>Parent Involvement - Employer's Dental Ins Cost</t>
  </si>
  <si>
    <t>5880.110.234</t>
  </si>
  <si>
    <t>Parent Involvement - Employer's Life Insurance Cost</t>
  </si>
  <si>
    <t>5880.110.235</t>
  </si>
  <si>
    <t>Parent Involvement - Other Insurance Cost</t>
  </si>
  <si>
    <t>5880.110.239</t>
  </si>
  <si>
    <t>Parent Involvement - Contracted Services</t>
  </si>
  <si>
    <t>Parent Involvement - Workshop Exp/Allowable Travel</t>
  </si>
  <si>
    <t>5880.110.312</t>
  </si>
  <si>
    <t>Parent Involvement - Rentals/Lease</t>
  </si>
  <si>
    <t>Parent Involvement - Travel Reimbursement</t>
  </si>
  <si>
    <t>5880.110.332</t>
  </si>
  <si>
    <t>Parent Involvement - Postage</t>
  </si>
  <si>
    <t>5880.110.342</t>
  </si>
  <si>
    <t>Parent Involvement - Supplies and Materials</t>
  </si>
  <si>
    <t>5880.110.411</t>
  </si>
  <si>
    <t>Parent Involvement - Computer Software and Supplies</t>
  </si>
  <si>
    <t>5880.110.418</t>
  </si>
  <si>
    <t>Parent Involvement - Other Food Purchases (Snacks only)</t>
  </si>
  <si>
    <t>5880.110.459</t>
  </si>
  <si>
    <t>Parent Involvement - Furniture and Equipment - Inventoried</t>
  </si>
  <si>
    <t>Parent Involvement - Computer Equipment- Inventoried</t>
  </si>
  <si>
    <t>Alt Progs Supprt &amp; Dev Srvcs - Longevity Pay</t>
  </si>
  <si>
    <t>6300.110.184</t>
  </si>
  <si>
    <t>Alt Progs Supprt &amp; Dev Srvcs - Overtime</t>
  </si>
  <si>
    <t>6300.110.199</t>
  </si>
  <si>
    <t>Alt Progs Supprt &amp; Dev Srvcs - Employer's Soc Sec - Regular</t>
  </si>
  <si>
    <t>6300.110.211</t>
  </si>
  <si>
    <t>Automatically generated,7.65% of alternative program staff salary.</t>
  </si>
  <si>
    <t>Alt Progs Supprt &amp; Dev Srvcs - Employer's Retirement-Regular</t>
  </si>
  <si>
    <t>6300.110.221</t>
  </si>
  <si>
    <t>Alt Progs Supprt &amp; Dev Srvcs - Other Retirement-Regular</t>
  </si>
  <si>
    <t>6300.110.229</t>
  </si>
  <si>
    <t>Alt Progs Supprt &amp; Dev Srvcs - Employer's Hospitalization Cost</t>
  </si>
  <si>
    <t>6300.110.231</t>
  </si>
  <si>
    <t>Alt Progs Supprt &amp; Dev Srvcs - Employer's Workers' Comp Ins</t>
  </si>
  <si>
    <t>6300.110.232</t>
  </si>
  <si>
    <t>Alt Progs Supprt &amp; Dev Srvcs - Employer's Unemployment Ins.</t>
  </si>
  <si>
    <t>6300.110.233</t>
  </si>
  <si>
    <t>Alt Progs Supprt &amp; Dev Srvcs - Other Insurance Cost</t>
  </si>
  <si>
    <t>6300.110.239</t>
  </si>
  <si>
    <r>
      <t xml:space="preserve">Alternative Progs Support &amp; Dev Services- Contracted Services                                                 </t>
    </r>
    <r>
      <rPr>
        <b/>
        <sz val="12"/>
        <rFont val="Calibri"/>
        <family val="2"/>
        <scheme val="minor"/>
      </rPr>
      <t>(if working in administrative capacity)</t>
    </r>
  </si>
  <si>
    <t>Public Utility &amp; Energy - Public Utilities- Electric Services</t>
  </si>
  <si>
    <t>6530.110.321</t>
  </si>
  <si>
    <t>Public Utility &amp; Energy - Public Utilities- Water and Sewer</t>
  </si>
  <si>
    <t>6530.110.323</t>
  </si>
  <si>
    <t>Custodial/Housekeeping Services - Longevity Pay</t>
  </si>
  <si>
    <t>6540.110.184</t>
  </si>
  <si>
    <t>Custodial/Housekeeping Services - Overtime Pay</t>
  </si>
  <si>
    <t>6540.110.199</t>
  </si>
  <si>
    <t>Custodial/Housekeeping Services - Employer's Soc Sec - Regular</t>
  </si>
  <si>
    <t>6540.110.211</t>
  </si>
  <si>
    <t>Automatically generated,7.65% of custodial/housekeeping staff salary.</t>
  </si>
  <si>
    <t>Custodial/Housekeeping Services - Employer's Retirement - Regular</t>
  </si>
  <si>
    <t>6540.110.221</t>
  </si>
  <si>
    <t>Custodial/Housekeeping Services - Employer's Hospitalization Insurance</t>
  </si>
  <si>
    <t>6540.110.231</t>
  </si>
  <si>
    <t>Custodial/Housekeeping Services - Employer's Workers' Compensation</t>
  </si>
  <si>
    <t>6540.110.232</t>
  </si>
  <si>
    <t>Custodial/Housekeeping Services - Unemployment Insurance</t>
  </si>
  <si>
    <t>6540.110.233</t>
  </si>
  <si>
    <t>Transportation - Salary - Driver Overtime</t>
  </si>
  <si>
    <t>6550.110.172</t>
  </si>
  <si>
    <t>Transportation - Overtime Pay</t>
  </si>
  <si>
    <t>6550.110.199</t>
  </si>
  <si>
    <t>Transportation - Employer's Soc Sec - Regular</t>
  </si>
  <si>
    <t>6550.110.211</t>
  </si>
  <si>
    <t>Automatically generated,7.65% of transportation staff salary.</t>
  </si>
  <si>
    <t>Transportation - Employer's Retirement - Regular</t>
  </si>
  <si>
    <t>6550.110.221</t>
  </si>
  <si>
    <t>Transportation - Employer's Hospitalization Ins</t>
  </si>
  <si>
    <t>6550.110.231</t>
  </si>
  <si>
    <t xml:space="preserve">Transportation - Employer's Workers' Compensation </t>
  </si>
  <si>
    <t>6550.110.232</t>
  </si>
  <si>
    <t>Transportation - Employer's Unemployment Ins.</t>
  </si>
  <si>
    <t>6550.110.233</t>
  </si>
  <si>
    <t>Nutrition Services - Overtime Pay</t>
  </si>
  <si>
    <t>7200.110.199</t>
  </si>
  <si>
    <t>Nutrition Services - Employer's Soc Sec - Regular</t>
  </si>
  <si>
    <t>7200.110.211</t>
  </si>
  <si>
    <t>Automatically generated,7.65% of nutrition staff salary.</t>
  </si>
  <si>
    <t>Nutrition Services - Employer's Retirement - Regular</t>
  </si>
  <si>
    <t>7200.110.221</t>
  </si>
  <si>
    <t>Nutrition Services - Employer's Hospitalization Ins</t>
  </si>
  <si>
    <t>7200.110.231</t>
  </si>
  <si>
    <t>Nutrition Services - Employer's Workers' Comp Ins</t>
  </si>
  <si>
    <t>7200.110.232</t>
  </si>
  <si>
    <t>Nutrition Services - Food Purchase</t>
  </si>
  <si>
    <t>7200.110.451</t>
  </si>
  <si>
    <t>Nutrition Services - Other Food Purchases -  (Snacks Only)</t>
  </si>
  <si>
    <t>7200.110.459</t>
  </si>
  <si>
    <r>
      <t xml:space="preserve">Payments to Other Gov Units - Indirect Cost 
                </t>
    </r>
    <r>
      <rPr>
        <b/>
        <sz val="12"/>
        <color rgb="FF000000"/>
        <rFont val="Calibri"/>
        <family val="2"/>
        <scheme val="minor"/>
      </rPr>
      <t>(non-LEA ICR is 3.554%)</t>
    </r>
  </si>
  <si>
    <t>8100.110.392</t>
  </si>
  <si>
    <t>Totals</t>
  </si>
  <si>
    <r>
      <rPr>
        <sz val="12"/>
        <color rgb="FF000000"/>
        <rFont val="Calibri"/>
        <scheme val="minor"/>
      </rPr>
      <t xml:space="preserve">I certify that the cost for each line item budget category has been evaluated and determined to be necessary, reasonable, and allocable and in accordance to the cost principles of 2 CFR Part 200 Uniform Administrative Requirements, Cost Principles, and Audit Requirements for Federal Awards.  
</t>
    </r>
    <r>
      <rPr>
        <b/>
        <sz val="12"/>
        <color rgb="FF000000"/>
        <rFont val="Calibri"/>
        <scheme val="minor"/>
      </rPr>
      <t>Please upload EXCEL file with Digital Signtures, or EXCEL file with Signature Page with handwritten signatures.</t>
    </r>
  </si>
  <si>
    <t>Title: Fiscal Agent</t>
  </si>
  <si>
    <t>Printed Name:</t>
  </si>
  <si>
    <t>Signature:</t>
  </si>
  <si>
    <t>Date:</t>
  </si>
  <si>
    <t>Title:  Program Director</t>
  </si>
  <si>
    <t>Title:  Chief Finance Officer (if applicable)</t>
  </si>
  <si>
    <t>NORTH CAROLINA DEPARTMENT OF PUBLIC INSTRUCTION
POSITIONS TAB BUDGET NARRATIVE SECTION</t>
  </si>
  <si>
    <t xml:space="preserve">POSITIONS SUMMARY </t>
  </si>
  <si>
    <r>
      <rPr>
        <b/>
        <sz val="12"/>
        <color rgb="FF000000"/>
        <rFont val="Calibri"/>
        <scheme val="minor"/>
      </rPr>
      <t>(1)</t>
    </r>
    <r>
      <rPr>
        <sz val="12"/>
        <color rgb="FF000000"/>
        <rFont val="Calibri"/>
        <scheme val="minor"/>
      </rPr>
      <t xml:space="preserve"> Delete unused rows, as indicated below. </t>
    </r>
  </si>
  <si>
    <r>
      <rPr>
        <b/>
        <sz val="12"/>
        <color rgb="FF000000"/>
        <rFont val="Calibri"/>
        <scheme val="minor"/>
      </rPr>
      <t xml:space="preserve">(2) </t>
    </r>
    <r>
      <rPr>
        <sz val="12"/>
        <color rgb="FF000000"/>
        <rFont val="Calibri"/>
        <scheme val="minor"/>
      </rPr>
      <t xml:space="preserve">Provide detailed position descriptions for each position to include duties, # of hours, rate of pay, # of days/weeks and any other information for School Year or Standard Summer programming.
</t>
    </r>
    <r>
      <rPr>
        <b/>
        <sz val="12"/>
        <color rgb="FF000000"/>
        <rFont val="Calibri"/>
        <scheme val="minor"/>
      </rPr>
      <t xml:space="preserve">                                                                                              </t>
    </r>
  </si>
  <si>
    <r>
      <rPr>
        <b/>
        <sz val="12"/>
        <color rgb="FF000000"/>
        <rFont val="Calibri"/>
        <scheme val="minor"/>
      </rPr>
      <t xml:space="preserve">(3) </t>
    </r>
    <r>
      <rPr>
        <sz val="12"/>
        <color rgb="FF000000"/>
        <rFont val="Calibri"/>
        <scheme val="minor"/>
      </rPr>
      <t>Total Amount</t>
    </r>
  </si>
  <si>
    <t>DETAILED BUDGET NARRATIVE SECTION</t>
  </si>
  <si>
    <t>DETAILED BUDGET NARRATIVE SECTION
(Standard Summer Programming)</t>
  </si>
  <si>
    <t>DETAILED BUDGET NARRATIVE SECTION
(Summer Intensive)</t>
  </si>
  <si>
    <t>AMOUNT</t>
  </si>
  <si>
    <t>Enter detailed position description here.</t>
  </si>
  <si>
    <t>Number of Positions</t>
  </si>
  <si>
    <t>Rate per hour</t>
  </si>
  <si>
    <t>Number of hours per Week</t>
  </si>
  <si>
    <t>Total Weeks</t>
  </si>
  <si>
    <t>NORTH CAROLINA DEPARTMENT OF PUBLIC INSTRUCTION
CONTRACTED SERVICES TAB BUDGET NARRATIVE SECTION</t>
  </si>
  <si>
    <r>
      <t>CONTRACT SUMMARY -</t>
    </r>
    <r>
      <rPr>
        <sz val="12"/>
        <color theme="0"/>
        <rFont val="Calibri"/>
        <family val="2"/>
        <scheme val="minor"/>
      </rPr>
      <t xml:space="preserve"> A description of contracted services for vendors includes a detailed scope of work or facility, timeline of deliverables, and length of contract must be included in the corresponding budget justification narrative.  A contract must be uploaded into CCIP for review and approval by NCDPI Fiscal Team before execution of contract and to receive reimbursement of expense.  </t>
    </r>
  </si>
  <si>
    <t>VENDOR NAME</t>
  </si>
  <si>
    <r>
      <t xml:space="preserve">DETAILED NARRATIVE 
</t>
    </r>
    <r>
      <rPr>
        <i/>
        <sz val="12"/>
        <rFont val="Calibri"/>
        <family val="2"/>
        <scheme val="minor"/>
      </rPr>
      <t>Describe the proposed services to be provided,
to include School Year, Summer, and/or Summer Intensive.</t>
    </r>
  </si>
  <si>
    <r>
      <t xml:space="preserve">RATE
</t>
    </r>
    <r>
      <rPr>
        <i/>
        <sz val="12"/>
        <color theme="1"/>
        <rFont val="Calibri"/>
        <family val="2"/>
        <scheme val="minor"/>
      </rPr>
      <t>Hours / Months / Sessions</t>
    </r>
  </si>
  <si>
    <r>
      <t xml:space="preserve">QUANTITY
</t>
    </r>
    <r>
      <rPr>
        <i/>
        <sz val="12"/>
        <rFont val="Calibri"/>
        <family val="2"/>
        <scheme val="minor"/>
      </rPr>
      <t>Hours / Months / Sessions</t>
    </r>
  </si>
  <si>
    <t>TOTAL CONTRACT AMOUNT</t>
  </si>
  <si>
    <t>Contract uploaded into CCIP for review and approval?</t>
  </si>
  <si>
    <t>Total Contracted Services</t>
  </si>
  <si>
    <t>The total of Column G should equal this number.</t>
  </si>
  <si>
    <t>NORTH CAROLINA DEPARTMENT OF PUBLIC INSTRUCTION
EQUIPMENT &amp; FURNITURE TAB BUDGET NARRATIVE FORM</t>
  </si>
  <si>
    <r>
      <t xml:space="preserve">EQUIPMENT SUMMARY - </t>
    </r>
    <r>
      <rPr>
        <sz val="12"/>
        <color theme="0"/>
        <rFont val="Calibri"/>
        <family val="2"/>
        <scheme val="minor"/>
      </rPr>
      <t xml:space="preserve">Provide a description of any equipment, furniture, and computers (i.e.laptops, iPads, etc.) that will be purchased to support the 21st CCLC Competitive Grant program.  Grantees should maintain an asset inventory throughout the year as items are purchased.  </t>
    </r>
  </si>
  <si>
    <t>ITEM DESCRIPTION</t>
  </si>
  <si>
    <t>QUANTITY</t>
  </si>
  <si>
    <t>UNIT COST</t>
  </si>
  <si>
    <t>TOTAL COST</t>
  </si>
  <si>
    <t>PLANNED USE IN PROJECT</t>
  </si>
  <si>
    <t>type their narrative</t>
  </si>
  <si>
    <t>Total Equipment &amp; Furniture</t>
  </si>
  <si>
    <t>The total of Column F should equal this number.</t>
  </si>
  <si>
    <r>
      <rPr>
        <b/>
        <sz val="12"/>
        <color rgb="FFFFFFFF"/>
        <rFont val="Calibri"/>
        <scheme val="minor"/>
      </rPr>
      <t xml:space="preserve">21st Century Community Learning Centers
209 Budget Amendment </t>
    </r>
    <r>
      <rPr>
        <i/>
        <sz val="12"/>
        <color rgb="FFFFFFFF"/>
        <rFont val="Calibri"/>
        <scheme val="minor"/>
      </rPr>
      <t>(Revised  5.21.2024)</t>
    </r>
  </si>
  <si>
    <t>Previously Approved 
FY Budget 208 Amount</t>
  </si>
  <si>
    <t>INCREASE</t>
  </si>
  <si>
    <t>DECREASE</t>
  </si>
  <si>
    <t>Total Revised Budget Amount</t>
  </si>
  <si>
    <t>Select Program Being Amended
(select all that apply)</t>
  </si>
  <si>
    <t>Provide detailed narrative for the
INCREASE or DECREASE</t>
  </si>
  <si>
    <t>-</t>
  </si>
  <si>
    <t>A. School-Year Programming Only</t>
  </si>
  <si>
    <t>B. Standard Summer Programming Only</t>
  </si>
  <si>
    <t>C. Summer Intensive Programming Only</t>
  </si>
  <si>
    <t xml:space="preserve">D. School-Year and Standard Summer </t>
  </si>
  <si>
    <t>E. School-Year and Summer Intensive</t>
  </si>
  <si>
    <t>F. Standard Summer and Summer Intensive</t>
  </si>
  <si>
    <t xml:space="preserve">G. Amending all 3 types of programming. </t>
  </si>
  <si>
    <r>
      <rPr>
        <sz val="12"/>
        <color rgb="FF000000"/>
        <rFont val="Calibri"/>
        <scheme val="minor"/>
      </rPr>
      <t xml:space="preserve">I certify that the cost for each line item budget category has been evaluated and determined to be necessary, reasonable, and allocable and in accordance to the cost principles of 2 CFR Part 200 Uniform Administrative Requirements, Cost Principles, and Audit Requirements for Federal Awards.  
</t>
    </r>
    <r>
      <rPr>
        <b/>
        <sz val="12"/>
        <color rgb="FF000000"/>
        <rFont val="Calibri"/>
        <scheme val="minor"/>
      </rPr>
      <t>Please upload EXCEL file with Digital Signtures, or EXCEL file with Signature Page of wet signatures.</t>
    </r>
  </si>
  <si>
    <t>Previously Approved
209 Amend #1 Amount</t>
  </si>
  <si>
    <t>Previously Approved
209 Amend #2 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</si>
</sst>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4" formatCode="_(&quot;$&quot;* #,##0.00_);_(&quot;$&quot;* \(#,##0.00\);_(&quot;$&quot;* &quot;-&quot;??_);_(@_)"/>
    <numFmt numFmtId="43" formatCode="_(* #,##0.00_);_(* \(#,##0.00\);_(* &quot;-&quot;??_);_(@_)"/>
    <numFmt numFmtId="164" formatCode="&quot;$&quot;#,##0.00"/>
    <numFmt numFmtId="165" formatCode="mm/dd/yy;@"/>
    <numFmt numFmtId="166" formatCode="_(&quot;$&quot;* #,##0.00_);_(&quot;$&quot;* \(#,##0.00\);_(&quot;$&quot;* &quot;-&quot;????_);_(@_)"/>
  </numFmts>
  <fonts count="43">
    <font>
      <sz val="11"/>
      <color theme="1"/>
      <name val="Calibri"/>
      <family val="2"/>
      <scheme val="minor"/>
    </font>
    <font>
      <sz val="11"/>
      <color theme="1"/>
      <name val="Calibri"/>
      <scheme val="minor"/>
    </font>
    <font>
      <sz val="11"/>
      <color theme="1"/>
      <name val="Calibri"/>
      <family val="2"/>
      <scheme val="minor"/>
    </font>
    <font>
      <sz val="12"/>
      <name val="Arial"/>
      <family val="2"/>
    </font>
    <font>
      <sz val="10"/>
      <name val="Arial"/>
      <family val="2"/>
    </font>
    <font>
      <b/>
      <sz val="11"/>
      <color theme="1"/>
      <name val="Calibri"/>
      <family val="2"/>
      <scheme val="minor"/>
    </font>
    <font>
      <sz val="11"/>
      <color indexed="8"/>
      <name val="Calibri"/>
      <family val="2"/>
    </font>
    <font>
      <b/>
      <sz val="12"/>
      <color theme="0"/>
      <name val="Calibri"/>
      <family val="2"/>
      <scheme val="minor"/>
    </font>
    <font>
      <b/>
      <sz val="12"/>
      <color theme="1"/>
      <name val="Calibri"/>
      <family val="2"/>
      <scheme val="minor"/>
    </font>
    <font>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sz val="12"/>
      <color theme="0"/>
      <name val="Calibri"/>
      <family val="2"/>
      <scheme val="minor"/>
    </font>
    <font>
      <sz val="12"/>
      <color rgb="FF000000"/>
      <name val="Calibri"/>
      <family val="2"/>
      <scheme val="minor"/>
    </font>
    <font>
      <b/>
      <sz val="12"/>
      <color rgb="FF000000"/>
      <name val="Calibri"/>
      <family val="2"/>
      <scheme val="minor"/>
    </font>
    <font>
      <b/>
      <sz val="12"/>
      <color theme="0" tint="-4.9989318521683403E-2"/>
      <name val="Calibri"/>
      <family val="2"/>
      <scheme val="minor"/>
    </font>
    <font>
      <i/>
      <sz val="12"/>
      <name val="Calibri"/>
      <family val="2"/>
      <scheme val="minor"/>
    </font>
    <font>
      <i/>
      <sz val="12"/>
      <color theme="1"/>
      <name val="Calibri"/>
      <family val="2"/>
      <scheme val="minor"/>
    </font>
    <font>
      <b/>
      <sz val="11"/>
      <name val="Calibri"/>
      <family val="2"/>
      <scheme val="minor"/>
    </font>
    <font>
      <b/>
      <i/>
      <sz val="12"/>
      <name val="Calibri"/>
      <family val="2"/>
      <scheme val="minor"/>
    </font>
    <font>
      <sz val="12"/>
      <color indexed="8"/>
      <name val="Calibri"/>
      <family val="2"/>
      <scheme val="minor"/>
    </font>
    <font>
      <b/>
      <sz val="12"/>
      <color indexed="8"/>
      <name val="Calibri"/>
      <family val="2"/>
      <scheme val="minor"/>
    </font>
    <font>
      <sz val="10"/>
      <color theme="1"/>
      <name val="Calibri"/>
      <family val="2"/>
      <scheme val="minor"/>
    </font>
    <font>
      <b/>
      <sz val="12"/>
      <color rgb="FF000000"/>
      <name val="Calibri"/>
      <scheme val="minor"/>
    </font>
    <font>
      <sz val="12"/>
      <color rgb="FF000000"/>
      <name val="Calibri"/>
      <scheme val="minor"/>
    </font>
    <font>
      <b/>
      <sz val="12"/>
      <color rgb="FFFFFFFF"/>
      <name val="Calibri"/>
      <scheme val="minor"/>
    </font>
    <font>
      <i/>
      <sz val="12"/>
      <color rgb="FFFFFFFF"/>
      <name val="Calibri"/>
      <scheme val="minor"/>
    </font>
    <font>
      <i/>
      <sz val="10"/>
      <color theme="5"/>
      <name val="Calibri"/>
      <family val="2"/>
      <scheme val="minor"/>
    </font>
    <font>
      <i/>
      <sz val="10"/>
      <color rgb="FFFF7C80"/>
      <name val="Calibri"/>
      <family val="2"/>
      <scheme val="minor"/>
    </font>
    <font>
      <b/>
      <i/>
      <sz val="10"/>
      <color rgb="FFFF7C80"/>
      <name val="Calibri"/>
      <scheme val="minor"/>
    </font>
    <font>
      <i/>
      <sz val="11"/>
      <color theme="1"/>
      <name val="Calibri"/>
      <family val="2"/>
      <scheme val="minor"/>
    </font>
    <font>
      <i/>
      <sz val="11"/>
      <color rgb="FFFF7C80"/>
      <name val="Calibri"/>
      <family val="2"/>
      <scheme val="minor"/>
    </font>
    <font>
      <i/>
      <sz val="10"/>
      <color rgb="FFFF7C80"/>
      <name val="Calibri"/>
      <scheme val="minor"/>
    </font>
    <font>
      <i/>
      <sz val="12"/>
      <color rgb="FFFF0000"/>
      <name val="Calibri"/>
      <family val="2"/>
      <scheme val="minor"/>
    </font>
    <font>
      <i/>
      <sz val="10"/>
      <color rgb="FF000000"/>
      <name val="Calibri"/>
      <family val="2"/>
      <scheme val="minor"/>
    </font>
    <font>
      <sz val="11"/>
      <color rgb="FF000000"/>
      <name val="Calibri"/>
      <scheme val="minor"/>
    </font>
    <font>
      <b/>
      <sz val="11"/>
      <color rgb="FF00B0F0"/>
      <name val="Calibri"/>
      <scheme val="minor"/>
    </font>
    <font>
      <b/>
      <sz val="11"/>
      <color rgb="FF92D050"/>
      <name val="Calibri"/>
      <scheme val="minor"/>
    </font>
    <font>
      <b/>
      <sz val="11"/>
      <color rgb="FFEBE844"/>
      <name val="Calibri"/>
      <scheme val="minor"/>
    </font>
    <font>
      <i/>
      <sz val="10"/>
      <color rgb="FFFFFFFF"/>
      <name val="Calibri"/>
      <scheme val="minor"/>
    </font>
    <font>
      <i/>
      <sz val="10"/>
      <color rgb="FFFF0000"/>
      <name val="Calibri"/>
      <family val="2"/>
      <scheme val="minor"/>
    </font>
    <font>
      <sz val="11"/>
      <color rgb="FFFF0000"/>
      <name val="Calibri"/>
      <family val="2"/>
      <scheme val="minor"/>
    </font>
  </fonts>
  <fills count="16">
    <fill>
      <patternFill patternType="none"/>
    </fill>
    <fill>
      <patternFill patternType="gray125"/>
    </fill>
    <fill>
      <patternFill patternType="solid">
        <fgColor theme="0" tint="-0.14999847407452621"/>
        <bgColor indexed="64"/>
      </patternFill>
    </fill>
    <fill>
      <patternFill patternType="solid">
        <fgColor indexed="9"/>
      </patternFill>
    </fill>
    <fill>
      <patternFill patternType="solid">
        <fgColor theme="1"/>
        <bgColor indexed="64"/>
      </patternFill>
    </fill>
    <fill>
      <patternFill patternType="solid">
        <fgColor theme="0" tint="-4.9989318521683403E-2"/>
        <bgColor indexed="64"/>
      </patternFill>
    </fill>
    <fill>
      <patternFill patternType="solid">
        <fgColor theme="1" tint="4.9989318521683403E-2"/>
        <bgColor indexed="64"/>
      </patternFill>
    </fill>
    <fill>
      <patternFill patternType="solid">
        <fgColor theme="4" tint="-0.249977111117893"/>
        <bgColor indexed="64"/>
      </patternFill>
    </fill>
    <fill>
      <patternFill patternType="solid">
        <fgColor theme="4" tint="-0.499984740745262"/>
        <bgColor indexed="64"/>
      </patternFill>
    </fill>
    <fill>
      <patternFill patternType="solid">
        <fgColor rgb="FFF1F7FB"/>
        <bgColor indexed="64"/>
      </patternFill>
    </fill>
    <fill>
      <patternFill patternType="solid">
        <fgColor rgb="FF00467F"/>
        <bgColor indexed="64"/>
      </patternFill>
    </fill>
    <fill>
      <patternFill patternType="solid">
        <fgColor rgb="FFCCE2F2"/>
        <bgColor indexed="64"/>
      </patternFill>
    </fill>
    <fill>
      <patternFill patternType="solid">
        <fgColor rgb="FFEAEAEA"/>
        <bgColor indexed="64"/>
      </patternFill>
    </fill>
    <fill>
      <patternFill patternType="solid">
        <fgColor theme="9" tint="0.79998168889431442"/>
        <bgColor indexed="64"/>
      </patternFill>
    </fill>
    <fill>
      <patternFill patternType="solid">
        <fgColor rgb="FFFF7C80"/>
        <bgColor indexed="64"/>
      </patternFill>
    </fill>
    <fill>
      <patternFill patternType="solid">
        <fgColor rgb="FF00B0F0"/>
        <bgColor indexed="64"/>
      </patternFill>
    </fill>
  </fills>
  <borders count="72">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8"/>
      </right>
      <top style="thin">
        <color indexed="8"/>
      </top>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double">
        <color indexed="8"/>
      </bottom>
      <diagonal/>
    </border>
    <border>
      <left/>
      <right/>
      <top style="thin">
        <color theme="1"/>
      </top>
      <bottom style="thin">
        <color theme="1"/>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theme="1"/>
      </bottom>
      <diagonal/>
    </border>
    <border>
      <left style="thin">
        <color indexed="64"/>
      </left>
      <right style="thin">
        <color indexed="64"/>
      </right>
      <top style="thin">
        <color theme="1"/>
      </top>
      <bottom style="thin">
        <color theme="1"/>
      </bottom>
      <diagonal/>
    </border>
    <border>
      <left/>
      <right/>
      <top style="thin">
        <color theme="1"/>
      </top>
      <bottom/>
      <diagonal/>
    </border>
    <border>
      <left style="thin">
        <color indexed="64"/>
      </left>
      <right style="thin">
        <color indexed="64"/>
      </right>
      <top style="thin">
        <color theme="1"/>
      </top>
      <bottom/>
      <diagonal/>
    </border>
    <border>
      <left style="medium">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theme="1"/>
      </bottom>
      <diagonal/>
    </border>
    <border>
      <left style="thin">
        <color indexed="64"/>
      </left>
      <right style="thin">
        <color indexed="64"/>
      </right>
      <top/>
      <bottom style="thin">
        <color theme="1"/>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bottom style="double">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style="medium">
        <color rgb="FF000000"/>
      </left>
      <right style="thin">
        <color indexed="64"/>
      </right>
      <top style="thin">
        <color indexed="64"/>
      </top>
      <bottom/>
      <diagonal/>
    </border>
    <border>
      <left style="thin">
        <color indexed="64"/>
      </left>
      <right style="medium">
        <color rgb="FF000000"/>
      </right>
      <top style="thin">
        <color indexed="64"/>
      </top>
      <bottom/>
      <diagonal/>
    </border>
    <border>
      <left style="medium">
        <color rgb="FF000000"/>
      </left>
      <right style="thin">
        <color indexed="64"/>
      </right>
      <top/>
      <bottom style="thin">
        <color indexed="64"/>
      </bottom>
      <diagonal/>
    </border>
    <border>
      <left style="thin">
        <color indexed="64"/>
      </left>
      <right style="medium">
        <color rgb="FF000000"/>
      </right>
      <top/>
      <bottom style="thin">
        <color indexed="64"/>
      </bottom>
      <diagonal/>
    </border>
  </borders>
  <cellStyleXfs count="8">
    <xf numFmtId="0" fontId="0" fillId="0" borderId="0"/>
    <xf numFmtId="44" fontId="2" fillId="0" borderId="0" applyFont="0" applyFill="0" applyBorder="0" applyAlignment="0" applyProtection="0"/>
    <xf numFmtId="0" fontId="3" fillId="0" borderId="0"/>
    <xf numFmtId="0" fontId="4" fillId="0" borderId="0"/>
    <xf numFmtId="44" fontId="4" fillId="0" borderId="0" applyFont="0" applyFill="0" applyBorder="0" applyAlignment="0" applyProtection="0"/>
    <xf numFmtId="43" fontId="4" fillId="0" borderId="0" applyFont="0" applyFill="0" applyBorder="0" applyAlignment="0" applyProtection="0"/>
    <xf numFmtId="0" fontId="3" fillId="3" borderId="0"/>
    <xf numFmtId="44" fontId="6" fillId="0" borderId="0" applyFont="0" applyFill="0" applyBorder="0" applyAlignment="0" applyProtection="0"/>
  </cellStyleXfs>
  <cellXfs count="245">
    <xf numFmtId="0" fontId="0" fillId="0" borderId="0" xfId="0"/>
    <xf numFmtId="44" fontId="0" fillId="0" borderId="0" xfId="0" applyNumberFormat="1"/>
    <xf numFmtId="0" fontId="5" fillId="0" borderId="0" xfId="0" applyFont="1"/>
    <xf numFmtId="0" fontId="8" fillId="0" borderId="0" xfId="0" applyFont="1" applyProtection="1">
      <protection locked="0"/>
    </xf>
    <xf numFmtId="0" fontId="9" fillId="0" borderId="0" xfId="0" applyFont="1" applyProtection="1">
      <protection locked="0"/>
    </xf>
    <xf numFmtId="0" fontId="11" fillId="0" borderId="0" xfId="0" applyFont="1" applyProtection="1">
      <protection locked="0"/>
    </xf>
    <xf numFmtId="49" fontId="10" fillId="0" borderId="27" xfId="0" applyNumberFormat="1" applyFont="1" applyBorder="1" applyAlignment="1" applyProtection="1">
      <alignment horizontal="center"/>
      <protection locked="0"/>
    </xf>
    <xf numFmtId="49" fontId="10" fillId="0" borderId="30" xfId="0" applyNumberFormat="1" applyFont="1" applyBorder="1" applyAlignment="1" applyProtection="1">
      <alignment horizontal="center"/>
      <protection locked="0"/>
    </xf>
    <xf numFmtId="165" fontId="8" fillId="5" borderId="26" xfId="0" applyNumberFormat="1" applyFont="1" applyFill="1" applyBorder="1" applyAlignment="1">
      <alignment horizontal="center"/>
    </xf>
    <xf numFmtId="165" fontId="8" fillId="5" borderId="29" xfId="0" applyNumberFormat="1" applyFont="1" applyFill="1" applyBorder="1" applyAlignment="1">
      <alignment horizontal="center"/>
    </xf>
    <xf numFmtId="164" fontId="8" fillId="0" borderId="29" xfId="0" applyNumberFormat="1" applyFont="1" applyBorder="1" applyAlignment="1" applyProtection="1">
      <alignment horizontal="center" vertical="center"/>
      <protection locked="0"/>
    </xf>
    <xf numFmtId="0" fontId="10" fillId="0" borderId="0" xfId="0" applyFont="1" applyAlignment="1">
      <alignment horizontal="left" vertical="center" wrapText="1"/>
    </xf>
    <xf numFmtId="0" fontId="7" fillId="8" borderId="2" xfId="0" applyFont="1" applyFill="1" applyBorder="1" applyAlignment="1">
      <alignment horizontal="center" vertical="center" wrapText="1"/>
    </xf>
    <xf numFmtId="164" fontId="7" fillId="8" borderId="6" xfId="1" applyNumberFormat="1" applyFont="1" applyFill="1" applyBorder="1" applyAlignment="1" applyProtection="1">
      <alignment horizontal="center" vertical="center" wrapText="1"/>
    </xf>
    <xf numFmtId="0" fontId="11" fillId="0" borderId="2" xfId="0" applyFont="1" applyBorder="1" applyAlignment="1">
      <alignment horizontal="left" vertical="center" wrapText="1"/>
    </xf>
    <xf numFmtId="0" fontId="11" fillId="0" borderId="2" xfId="0" applyFont="1" applyBorder="1" applyAlignment="1">
      <alignment horizontal="center" vertical="center"/>
    </xf>
    <xf numFmtId="44" fontId="11" fillId="9" borderId="13" xfId="1" applyFont="1" applyFill="1" applyBorder="1" applyAlignment="1" applyProtection="1">
      <alignment vertical="center"/>
      <protection locked="0"/>
    </xf>
    <xf numFmtId="44" fontId="11" fillId="9" borderId="17" xfId="1" applyFont="1" applyFill="1" applyBorder="1" applyAlignment="1" applyProtection="1">
      <alignment vertical="center"/>
      <protection locked="0"/>
    </xf>
    <xf numFmtId="0" fontId="9" fillId="5" borderId="2" xfId="0" applyFont="1" applyFill="1" applyBorder="1" applyAlignment="1" applyProtection="1">
      <alignment horizontal="center" vertical="center"/>
      <protection locked="0"/>
    </xf>
    <xf numFmtId="44" fontId="11" fillId="2" borderId="17" xfId="1" applyFont="1" applyFill="1" applyBorder="1" applyAlignment="1" applyProtection="1">
      <alignment vertical="center"/>
      <protection locked="0"/>
    </xf>
    <xf numFmtId="0" fontId="11" fillId="0" borderId="2" xfId="0" applyFont="1" applyBorder="1" applyAlignment="1">
      <alignment vertical="center" wrapText="1"/>
    </xf>
    <xf numFmtId="44" fontId="11" fillId="9" borderId="18" xfId="1" applyFont="1" applyFill="1" applyBorder="1" applyAlignment="1" applyProtection="1">
      <alignment vertical="center"/>
      <protection locked="0"/>
    </xf>
    <xf numFmtId="0" fontId="12" fillId="5" borderId="2" xfId="0" applyFont="1" applyFill="1" applyBorder="1" applyAlignment="1" applyProtection="1">
      <alignment horizontal="center" vertical="center"/>
      <protection locked="0"/>
    </xf>
    <xf numFmtId="44" fontId="11" fillId="9" borderId="19" xfId="1" applyFont="1" applyFill="1" applyBorder="1" applyAlignment="1" applyProtection="1">
      <alignment vertical="center"/>
      <protection locked="0"/>
    </xf>
    <xf numFmtId="44" fontId="11" fillId="9" borderId="20" xfId="1" applyFont="1" applyFill="1" applyBorder="1" applyAlignment="1" applyProtection="1">
      <alignment vertical="center"/>
      <protection locked="0"/>
    </xf>
    <xf numFmtId="0" fontId="12" fillId="5" borderId="11" xfId="0" applyFont="1" applyFill="1" applyBorder="1" applyAlignment="1" applyProtection="1">
      <alignment horizontal="center" vertical="center"/>
      <protection locked="0"/>
    </xf>
    <xf numFmtId="166" fontId="11" fillId="9" borderId="2" xfId="1" applyNumberFormat="1" applyFont="1" applyFill="1" applyBorder="1" applyAlignment="1" applyProtection="1">
      <alignment vertical="center"/>
      <protection locked="0"/>
    </xf>
    <xf numFmtId="0" fontId="13" fillId="10" borderId="2" xfId="0" applyFont="1" applyFill="1" applyBorder="1" applyAlignment="1" applyProtection="1">
      <alignment horizontal="center" vertical="center" wrapText="1"/>
      <protection locked="0"/>
    </xf>
    <xf numFmtId="44" fontId="11" fillId="9" borderId="34" xfId="1" applyFont="1" applyFill="1" applyBorder="1" applyAlignment="1" applyProtection="1">
      <alignment vertical="center"/>
      <protection locked="0"/>
    </xf>
    <xf numFmtId="44" fontId="11" fillId="9" borderId="35" xfId="1" applyFont="1" applyFill="1" applyBorder="1" applyAlignment="1" applyProtection="1">
      <alignment vertical="center"/>
      <protection locked="0"/>
    </xf>
    <xf numFmtId="0" fontId="12" fillId="5" borderId="14" xfId="0" applyFont="1" applyFill="1" applyBorder="1" applyAlignment="1" applyProtection="1">
      <alignment horizontal="center" vertical="center"/>
      <protection locked="0"/>
    </xf>
    <xf numFmtId="44" fontId="11" fillId="9" borderId="2" xfId="1" applyFont="1" applyFill="1" applyBorder="1" applyAlignment="1" applyProtection="1">
      <alignment vertical="center"/>
      <protection locked="0"/>
    </xf>
    <xf numFmtId="0" fontId="14" fillId="0" borderId="11" xfId="0" applyFont="1" applyBorder="1" applyAlignment="1">
      <alignment vertical="center" wrapText="1"/>
    </xf>
    <xf numFmtId="0" fontId="11" fillId="0" borderId="11" xfId="0" applyFont="1" applyBorder="1" applyAlignment="1">
      <alignment horizontal="center" vertical="center"/>
    </xf>
    <xf numFmtId="44" fontId="7" fillId="10" borderId="6" xfId="0" applyNumberFormat="1" applyFont="1" applyFill="1" applyBorder="1" applyAlignment="1" applyProtection="1">
      <alignment vertical="center"/>
      <protection locked="0"/>
    </xf>
    <xf numFmtId="0" fontId="11" fillId="0" borderId="0" xfId="0" applyFont="1" applyAlignment="1">
      <alignment vertical="center" wrapText="1"/>
    </xf>
    <xf numFmtId="0" fontId="11" fillId="0" borderId="0" xfId="0" applyFont="1" applyAlignment="1">
      <alignment horizontal="left" vertical="center" wrapText="1"/>
    </xf>
    <xf numFmtId="0" fontId="9" fillId="0" borderId="0" xfId="0" applyFont="1" applyAlignment="1" applyProtection="1">
      <alignment vertical="center" wrapText="1"/>
      <protection locked="0"/>
    </xf>
    <xf numFmtId="0" fontId="10" fillId="0" borderId="0" xfId="0" applyFont="1" applyAlignment="1" applyProtection="1">
      <alignment horizontal="left"/>
      <protection locked="0"/>
    </xf>
    <xf numFmtId="164" fontId="9" fillId="0" borderId="0" xfId="0" applyNumberFormat="1" applyFont="1" applyProtection="1">
      <protection locked="0"/>
    </xf>
    <xf numFmtId="0" fontId="7" fillId="10" borderId="2" xfId="0" applyFont="1" applyFill="1" applyBorder="1" applyAlignment="1" applyProtection="1">
      <alignment horizontal="left" vertical="center"/>
      <protection locked="0"/>
    </xf>
    <xf numFmtId="0" fontId="10" fillId="0" borderId="2" xfId="0" applyFont="1" applyBorder="1" applyAlignment="1" applyProtection="1">
      <alignment horizontal="left" vertical="center"/>
      <protection locked="0"/>
    </xf>
    <xf numFmtId="0" fontId="9" fillId="0" borderId="0" xfId="0" applyFont="1" applyAlignment="1" applyProtection="1">
      <alignment horizontal="center"/>
      <protection locked="0"/>
    </xf>
    <xf numFmtId="0" fontId="9" fillId="0" borderId="0" xfId="0" applyFont="1"/>
    <xf numFmtId="0" fontId="10" fillId="0" borderId="0" xfId="0" applyFont="1"/>
    <xf numFmtId="0" fontId="10" fillId="0" borderId="0" xfId="0" applyFont="1" applyProtection="1">
      <protection locked="0"/>
    </xf>
    <xf numFmtId="0" fontId="8" fillId="0" borderId="0" xfId="0" applyFont="1" applyAlignment="1">
      <alignment vertical="top"/>
    </xf>
    <xf numFmtId="0" fontId="11" fillId="0" borderId="0" xfId="2" applyFont="1" applyProtection="1">
      <protection locked="0"/>
    </xf>
    <xf numFmtId="0" fontId="11" fillId="0" borderId="0" xfId="2" applyFont="1"/>
    <xf numFmtId="0" fontId="10" fillId="5" borderId="1" xfId="0" applyFont="1" applyFill="1" applyBorder="1" applyAlignment="1" applyProtection="1">
      <alignment horizontal="center" vertical="center" wrapText="1"/>
      <protection locked="0"/>
    </xf>
    <xf numFmtId="0" fontId="10" fillId="5" borderId="2" xfId="0" applyFont="1" applyFill="1" applyBorder="1" applyAlignment="1" applyProtection="1">
      <alignment horizontal="center" vertical="center" wrapText="1"/>
      <protection locked="0"/>
    </xf>
    <xf numFmtId="44" fontId="10" fillId="5" borderId="14" xfId="1" applyFont="1" applyFill="1" applyBorder="1" applyAlignment="1" applyProtection="1">
      <alignment horizontal="center" vertical="center" wrapText="1"/>
      <protection locked="0"/>
    </xf>
    <xf numFmtId="44" fontId="19" fillId="5" borderId="14" xfId="1" applyFont="1" applyFill="1" applyBorder="1" applyAlignment="1" applyProtection="1">
      <alignment horizontal="center" wrapText="1"/>
      <protection locked="0"/>
    </xf>
    <xf numFmtId="0" fontId="11" fillId="0" borderId="10" xfId="2"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11" fillId="0" borderId="2" xfId="2" applyFont="1" applyBorder="1" applyAlignment="1" applyProtection="1">
      <alignment horizontal="center"/>
      <protection locked="0"/>
    </xf>
    <xf numFmtId="0" fontId="11" fillId="0" borderId="10" xfId="2" applyFont="1" applyBorder="1" applyAlignment="1" applyProtection="1">
      <alignment horizontal="center"/>
      <protection locked="0"/>
    </xf>
    <xf numFmtId="44" fontId="8" fillId="0" borderId="14" xfId="1" applyFont="1" applyFill="1" applyBorder="1" applyAlignment="1" applyProtection="1">
      <alignment horizontal="center" vertical="center" wrapText="1"/>
      <protection locked="0"/>
    </xf>
    <xf numFmtId="2" fontId="8" fillId="0" borderId="14" xfId="2" applyNumberFormat="1" applyFont="1" applyBorder="1" applyAlignment="1" applyProtection="1">
      <alignment horizontal="center" vertical="center" wrapText="1"/>
      <protection locked="0"/>
    </xf>
    <xf numFmtId="164" fontId="10" fillId="0" borderId="14" xfId="1" applyNumberFormat="1" applyFont="1" applyFill="1" applyBorder="1" applyAlignment="1" applyProtection="1">
      <alignment horizontal="center" vertical="center" wrapText="1"/>
      <protection locked="0"/>
    </xf>
    <xf numFmtId="0" fontId="11" fillId="0" borderId="2" xfId="2" applyFont="1" applyBorder="1" applyAlignment="1" applyProtection="1">
      <alignment horizontal="left" vertical="top"/>
      <protection locked="0"/>
    </xf>
    <xf numFmtId="0" fontId="10" fillId="0" borderId="10" xfId="0" applyFont="1" applyBorder="1" applyAlignment="1" applyProtection="1">
      <alignment horizontal="center" vertical="center" wrapText="1"/>
      <protection locked="0"/>
    </xf>
    <xf numFmtId="0" fontId="10" fillId="0" borderId="10" xfId="2" applyFont="1" applyBorder="1" applyAlignment="1" applyProtection="1">
      <alignment horizontal="center" vertical="center"/>
      <protection locked="0"/>
    </xf>
    <xf numFmtId="0" fontId="10" fillId="6" borderId="0" xfId="2" applyFont="1" applyFill="1" applyAlignment="1" applyProtection="1">
      <alignment horizontal="center"/>
      <protection locked="0"/>
    </xf>
    <xf numFmtId="0" fontId="11" fillId="6" borderId="0" xfId="2" applyFont="1" applyFill="1" applyProtection="1">
      <protection locked="0"/>
    </xf>
    <xf numFmtId="0" fontId="11" fillId="6" borderId="0" xfId="2" applyFont="1" applyFill="1" applyAlignment="1" applyProtection="1">
      <alignment horizontal="center"/>
      <protection locked="0"/>
    </xf>
    <xf numFmtId="164" fontId="10" fillId="2" borderId="36" xfId="1" applyNumberFormat="1" applyFont="1" applyFill="1" applyBorder="1" applyAlignment="1" applyProtection="1">
      <alignment horizontal="center" vertical="center"/>
    </xf>
    <xf numFmtId="0" fontId="11" fillId="4" borderId="0" xfId="2" applyFont="1" applyFill="1" applyProtection="1">
      <protection locked="0"/>
    </xf>
    <xf numFmtId="164" fontId="10" fillId="2" borderId="16" xfId="1" applyNumberFormat="1" applyFont="1" applyFill="1" applyBorder="1" applyAlignment="1" applyProtection="1">
      <alignment horizontal="center" vertical="center"/>
    </xf>
    <xf numFmtId="0" fontId="9" fillId="0" borderId="0" xfId="0" applyFont="1" applyAlignment="1">
      <alignment vertical="top"/>
    </xf>
    <xf numFmtId="0" fontId="11" fillId="0" borderId="2" xfId="0" applyFont="1" applyBorder="1" applyAlignment="1" applyProtection="1">
      <alignment horizontal="left" vertical="center" wrapText="1"/>
      <protection locked="0"/>
    </xf>
    <xf numFmtId="0" fontId="10" fillId="0" borderId="2" xfId="0" applyFont="1" applyBorder="1" applyAlignment="1" applyProtection="1">
      <alignment horizontal="center" vertical="center"/>
      <protection locked="0"/>
    </xf>
    <xf numFmtId="0" fontId="11" fillId="3" borderId="8" xfId="6" applyFont="1" applyBorder="1" applyAlignment="1" applyProtection="1">
      <alignment horizontal="left"/>
      <protection locked="0"/>
    </xf>
    <xf numFmtId="0" fontId="11" fillId="3" borderId="8" xfId="6" applyFont="1" applyBorder="1" applyAlignment="1" applyProtection="1">
      <alignment horizontal="center"/>
      <protection locked="0"/>
    </xf>
    <xf numFmtId="44" fontId="11" fillId="3" borderId="8" xfId="6" applyNumberFormat="1" applyFont="1" applyBorder="1" applyAlignment="1" applyProtection="1">
      <alignment horizontal="left" vertical="center"/>
      <protection locked="0"/>
    </xf>
    <xf numFmtId="164" fontId="10" fillId="3" borderId="8" xfId="6" applyNumberFormat="1" applyFont="1" applyBorder="1" applyAlignment="1">
      <alignment horizontal="center" vertical="center"/>
    </xf>
    <xf numFmtId="0" fontId="11" fillId="3" borderId="8" xfId="6" applyFont="1" applyBorder="1" applyProtection="1">
      <protection locked="0"/>
    </xf>
    <xf numFmtId="0" fontId="9" fillId="0" borderId="1" xfId="0" applyFont="1" applyBorder="1" applyAlignment="1" applyProtection="1">
      <alignment horizontal="left" vertical="center" wrapText="1"/>
      <protection locked="0"/>
    </xf>
    <xf numFmtId="0" fontId="8" fillId="0" borderId="2" xfId="0" applyFont="1" applyBorder="1" applyAlignment="1" applyProtection="1">
      <alignment horizontal="center" vertical="center"/>
      <protection locked="0"/>
    </xf>
    <xf numFmtId="0" fontId="11" fillId="3" borderId="6" xfId="6" applyFont="1" applyBorder="1" applyAlignment="1" applyProtection="1">
      <alignment horizontal="left"/>
      <protection locked="0"/>
    </xf>
    <xf numFmtId="0" fontId="11" fillId="3" borderId="9" xfId="6" applyFont="1" applyBorder="1" applyProtection="1">
      <protection locked="0"/>
    </xf>
    <xf numFmtId="0" fontId="9" fillId="0" borderId="1" xfId="0" applyFont="1" applyBorder="1" applyAlignment="1" applyProtection="1">
      <alignment horizontal="left"/>
      <protection locked="0"/>
    </xf>
    <xf numFmtId="0" fontId="9" fillId="0" borderId="2" xfId="0" applyFont="1" applyBorder="1" applyAlignment="1" applyProtection="1">
      <alignment horizontal="left"/>
      <protection locked="0"/>
    </xf>
    <xf numFmtId="0" fontId="21" fillId="3" borderId="2" xfId="6" applyFont="1" applyBorder="1" applyAlignment="1" applyProtection="1">
      <alignment horizontal="left" wrapText="1"/>
      <protection locked="0"/>
    </xf>
    <xf numFmtId="0" fontId="21" fillId="3" borderId="7" xfId="6" applyFont="1" applyBorder="1" applyProtection="1">
      <protection locked="0"/>
    </xf>
    <xf numFmtId="0" fontId="22" fillId="4" borderId="1" xfId="6" applyFont="1" applyFill="1" applyBorder="1" applyProtection="1">
      <protection locked="0"/>
    </xf>
    <xf numFmtId="0" fontId="22" fillId="4" borderId="3" xfId="6" applyFont="1" applyFill="1" applyBorder="1" applyProtection="1">
      <protection locked="0"/>
    </xf>
    <xf numFmtId="0" fontId="22" fillId="4" borderId="6" xfId="6" applyFont="1" applyFill="1" applyBorder="1" applyProtection="1">
      <protection locked="0"/>
    </xf>
    <xf numFmtId="44" fontId="10" fillId="2" borderId="12" xfId="1" applyFont="1" applyFill="1" applyBorder="1" applyAlignment="1" applyProtection="1">
      <alignment horizontal="center" vertical="center"/>
    </xf>
    <xf numFmtId="42" fontId="11" fillId="4" borderId="2" xfId="6" applyNumberFormat="1" applyFont="1" applyFill="1" applyBorder="1" applyProtection="1">
      <protection locked="0"/>
    </xf>
    <xf numFmtId="44" fontId="10" fillId="2" borderId="2" xfId="1" applyFont="1" applyFill="1" applyBorder="1" applyAlignment="1" applyProtection="1">
      <alignment horizontal="center" vertical="center" wrapText="1"/>
      <protection locked="0"/>
    </xf>
    <xf numFmtId="0" fontId="11" fillId="0" borderId="2" xfId="1" applyNumberFormat="1" applyFont="1" applyBorder="1" applyAlignment="1" applyProtection="1">
      <alignment horizontal="center" vertical="center" wrapText="1"/>
      <protection locked="0"/>
    </xf>
    <xf numFmtId="164" fontId="11" fillId="0" borderId="2" xfId="1" applyNumberFormat="1" applyFont="1" applyBorder="1" applyAlignment="1" applyProtection="1">
      <alignment horizontal="center" vertical="center" wrapText="1"/>
      <protection locked="0"/>
    </xf>
    <xf numFmtId="44" fontId="10" fillId="2" borderId="28" xfId="1" applyFont="1" applyFill="1" applyBorder="1" applyAlignment="1" applyProtection="1">
      <alignment horizontal="center" vertical="center" wrapText="1"/>
      <protection locked="0"/>
    </xf>
    <xf numFmtId="44" fontId="10" fillId="2" borderId="29" xfId="1" applyFont="1" applyFill="1" applyBorder="1" applyAlignment="1" applyProtection="1">
      <alignment horizontal="center" vertical="center" wrapText="1"/>
      <protection locked="0"/>
    </xf>
    <xf numFmtId="1" fontId="11" fillId="0" borderId="29" xfId="1" applyNumberFormat="1" applyFont="1" applyBorder="1" applyAlignment="1" applyProtection="1">
      <alignment horizontal="center" vertical="center" wrapText="1"/>
      <protection locked="0"/>
    </xf>
    <xf numFmtId="44" fontId="10" fillId="2" borderId="1" xfId="1" applyFont="1" applyFill="1" applyBorder="1" applyAlignment="1" applyProtection="1">
      <alignment horizontal="center" vertical="center" wrapText="1"/>
      <protection locked="0"/>
    </xf>
    <xf numFmtId="44" fontId="10" fillId="2" borderId="49" xfId="7" applyFont="1" applyFill="1" applyBorder="1" applyAlignment="1" applyProtection="1">
      <alignment horizontal="left" vertical="center"/>
    </xf>
    <xf numFmtId="0" fontId="11" fillId="0" borderId="28" xfId="1" applyNumberFormat="1" applyFont="1" applyBorder="1" applyAlignment="1" applyProtection="1">
      <alignment horizontal="center" vertical="center" wrapText="1"/>
      <protection locked="0"/>
    </xf>
    <xf numFmtId="0" fontId="13" fillId="0" borderId="0" xfId="0" applyFont="1" applyProtection="1">
      <protection locked="0"/>
    </xf>
    <xf numFmtId="44" fontId="11" fillId="2" borderId="13" xfId="1" applyFont="1" applyFill="1" applyBorder="1" applyAlignment="1" applyProtection="1">
      <alignment vertical="center"/>
      <protection locked="0"/>
    </xf>
    <xf numFmtId="0" fontId="10" fillId="11" borderId="53" xfId="0" applyFont="1" applyFill="1" applyBorder="1" applyAlignment="1" applyProtection="1">
      <alignment horizontal="center" vertical="center" wrapText="1"/>
      <protection locked="0"/>
    </xf>
    <xf numFmtId="0" fontId="10" fillId="11" borderId="54" xfId="0" applyFont="1" applyFill="1" applyBorder="1" applyAlignment="1" applyProtection="1">
      <alignment horizontal="center" vertical="center" wrapText="1"/>
      <protection locked="0"/>
    </xf>
    <xf numFmtId="0" fontId="23" fillId="0" borderId="0" xfId="0" applyFont="1" applyProtection="1">
      <protection locked="0"/>
    </xf>
    <xf numFmtId="44" fontId="11" fillId="0" borderId="0" xfId="1" applyFont="1" applyFill="1" applyBorder="1" applyAlignment="1" applyProtection="1">
      <alignment horizontal="center" vertical="center" wrapText="1"/>
      <protection locked="0"/>
    </xf>
    <xf numFmtId="0" fontId="0" fillId="0" borderId="0" xfId="0" applyAlignment="1">
      <alignment horizontal="center"/>
    </xf>
    <xf numFmtId="0" fontId="0" fillId="0" borderId="0" xfId="0" applyAlignment="1">
      <alignment wrapText="1"/>
    </xf>
    <xf numFmtId="0" fontId="23" fillId="0" borderId="0" xfId="0" applyFont="1" applyAlignment="1">
      <alignment wrapText="1"/>
    </xf>
    <xf numFmtId="0" fontId="8" fillId="13" borderId="0" xfId="0" applyFont="1" applyFill="1" applyAlignment="1">
      <alignment horizontal="center"/>
    </xf>
    <xf numFmtId="0" fontId="5" fillId="13" borderId="0" xfId="0" applyFont="1" applyFill="1" applyAlignment="1">
      <alignment horizontal="left"/>
    </xf>
    <xf numFmtId="0" fontId="5" fillId="13" borderId="0" xfId="0" applyFont="1" applyFill="1" applyAlignment="1">
      <alignment horizontal="center"/>
    </xf>
    <xf numFmtId="0" fontId="24" fillId="0" borderId="5"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0" fillId="14" borderId="0" xfId="0" applyFill="1" applyAlignment="1">
      <alignment horizontal="center" vertical="center"/>
    </xf>
    <xf numFmtId="1" fontId="11" fillId="0" borderId="1" xfId="1" applyNumberFormat="1" applyFont="1" applyBorder="1" applyAlignment="1" applyProtection="1">
      <alignment horizontal="center" vertical="center" wrapText="1"/>
      <protection locked="0"/>
    </xf>
    <xf numFmtId="0" fontId="10" fillId="11" borderId="44" xfId="0" applyFont="1" applyFill="1" applyBorder="1" applyAlignment="1" applyProtection="1">
      <alignment horizontal="center" vertical="center" wrapText="1"/>
      <protection locked="0"/>
    </xf>
    <xf numFmtId="44" fontId="10" fillId="2" borderId="60" xfId="1" applyFont="1" applyFill="1" applyBorder="1" applyAlignment="1" applyProtection="1">
      <alignment horizontal="center" vertical="center" wrapText="1"/>
      <protection locked="0"/>
    </xf>
    <xf numFmtId="44" fontId="10" fillId="2" borderId="61" xfId="1" applyFont="1" applyFill="1" applyBorder="1" applyAlignment="1" applyProtection="1">
      <alignment horizontal="center" vertical="center" wrapText="1"/>
      <protection locked="0"/>
    </xf>
    <xf numFmtId="0" fontId="11" fillId="0" borderId="62" xfId="1" applyNumberFormat="1" applyFont="1" applyBorder="1" applyAlignment="1" applyProtection="1">
      <alignment horizontal="center" vertical="center" wrapText="1"/>
      <protection locked="0"/>
    </xf>
    <xf numFmtId="164" fontId="11" fillId="0" borderId="63" xfId="1" applyNumberFormat="1" applyFont="1" applyBorder="1" applyAlignment="1" applyProtection="1">
      <alignment horizontal="center" vertical="center" wrapText="1"/>
      <protection locked="0"/>
    </xf>
    <xf numFmtId="0" fontId="11" fillId="0" borderId="63" xfId="1" applyNumberFormat="1" applyFont="1" applyBorder="1" applyAlignment="1" applyProtection="1">
      <alignment horizontal="center" vertical="center" wrapText="1"/>
      <protection locked="0"/>
    </xf>
    <xf numFmtId="1" fontId="11" fillId="0" borderId="64" xfId="1" applyNumberFormat="1" applyFont="1" applyBorder="1" applyAlignment="1" applyProtection="1">
      <alignment horizontal="center" vertical="center" wrapText="1"/>
      <protection locked="0"/>
    </xf>
    <xf numFmtId="0" fontId="11" fillId="0" borderId="68" xfId="1" applyNumberFormat="1" applyFont="1" applyBorder="1" applyAlignment="1" applyProtection="1">
      <alignment horizontal="center" vertical="center" wrapText="1"/>
      <protection locked="0"/>
    </xf>
    <xf numFmtId="164" fontId="11" fillId="0" borderId="11" xfId="1" applyNumberFormat="1" applyFont="1" applyBorder="1" applyAlignment="1" applyProtection="1">
      <alignment horizontal="center" vertical="center" wrapText="1"/>
      <protection locked="0"/>
    </xf>
    <xf numFmtId="0" fontId="11" fillId="0" borderId="11" xfId="1" applyNumberFormat="1" applyFont="1" applyBorder="1" applyAlignment="1" applyProtection="1">
      <alignment horizontal="center" vertical="center" wrapText="1"/>
      <protection locked="0"/>
    </xf>
    <xf numFmtId="1" fontId="11" fillId="0" borderId="69" xfId="1" applyNumberFormat="1" applyFont="1" applyBorder="1" applyAlignment="1" applyProtection="1">
      <alignment horizontal="center" vertical="center" wrapText="1"/>
      <protection locked="0"/>
    </xf>
    <xf numFmtId="0" fontId="28" fillId="0" borderId="0" xfId="0" applyFont="1"/>
    <xf numFmtId="0" fontId="29" fillId="0" borderId="0" xfId="0" applyFont="1"/>
    <xf numFmtId="0" fontId="0" fillId="0" borderId="0" xfId="0" applyAlignment="1">
      <alignment horizontal="left"/>
    </xf>
    <xf numFmtId="0" fontId="32" fillId="0" borderId="0" xfId="0" applyFont="1"/>
    <xf numFmtId="0" fontId="33" fillId="0" borderId="0" xfId="0" applyFont="1"/>
    <xf numFmtId="0" fontId="18" fillId="5" borderId="2" xfId="0" applyFont="1" applyFill="1" applyBorder="1" applyAlignment="1" applyProtection="1">
      <alignment horizontal="center" vertical="center"/>
      <protection locked="0"/>
    </xf>
    <xf numFmtId="0" fontId="34" fillId="5" borderId="2" xfId="0" applyFont="1" applyFill="1" applyBorder="1" applyAlignment="1" applyProtection="1">
      <alignment horizontal="center" vertical="center"/>
      <protection locked="0"/>
    </xf>
    <xf numFmtId="0" fontId="0" fillId="0" borderId="0" xfId="0" applyAlignment="1">
      <alignment horizontal="center" vertical="center"/>
    </xf>
    <xf numFmtId="0" fontId="23" fillId="0" borderId="0" xfId="0" applyFont="1"/>
    <xf numFmtId="0" fontId="29" fillId="0" borderId="0" xfId="0" applyFont="1" applyAlignment="1">
      <alignment horizontal="left" wrapText="1"/>
    </xf>
    <xf numFmtId="0" fontId="29" fillId="0" borderId="0" xfId="0" applyFont="1" applyAlignment="1">
      <alignment wrapText="1"/>
    </xf>
    <xf numFmtId="0" fontId="8" fillId="15" borderId="0" xfId="0" applyFont="1" applyFill="1" applyAlignment="1">
      <alignment horizontal="center"/>
    </xf>
    <xf numFmtId="0" fontId="5" fillId="15" borderId="0" xfId="0" applyFont="1" applyFill="1" applyAlignment="1">
      <alignment horizontal="left"/>
    </xf>
    <xf numFmtId="0" fontId="5" fillId="15" borderId="0" xfId="0" applyFont="1" applyFill="1" applyAlignment="1">
      <alignment horizontal="center"/>
    </xf>
    <xf numFmtId="44" fontId="14" fillId="2" borderId="13" xfId="1" applyFont="1" applyFill="1" applyBorder="1" applyAlignment="1" applyProtection="1">
      <alignment vertical="center"/>
      <protection locked="0"/>
    </xf>
    <xf numFmtId="43" fontId="13" fillId="0" borderId="0" xfId="0" quotePrefix="1" applyNumberFormat="1" applyFont="1" applyProtection="1">
      <protection locked="0"/>
    </xf>
    <xf numFmtId="0" fontId="13" fillId="0" borderId="0" xfId="0" quotePrefix="1" applyFont="1" applyProtection="1">
      <protection locked="0"/>
    </xf>
    <xf numFmtId="0" fontId="0" fillId="0" borderId="0" xfId="0" applyAlignment="1">
      <alignment vertical="top" wrapText="1"/>
    </xf>
    <xf numFmtId="0" fontId="29" fillId="0" borderId="0" xfId="0" applyFont="1" applyAlignment="1">
      <alignment vertical="top" wrapText="1"/>
    </xf>
    <xf numFmtId="0" fontId="31" fillId="0" borderId="0" xfId="0" applyFont="1" applyAlignment="1">
      <alignment wrapText="1"/>
    </xf>
    <xf numFmtId="0" fontId="35" fillId="0" borderId="0" xfId="0" applyFont="1" applyAlignment="1">
      <alignment vertical="top" wrapText="1"/>
    </xf>
    <xf numFmtId="0" fontId="36" fillId="0" borderId="0" xfId="0" applyFont="1"/>
    <xf numFmtId="0" fontId="7" fillId="10" borderId="15" xfId="0" applyFont="1" applyFill="1" applyBorder="1" applyAlignment="1">
      <alignment vertical="center"/>
    </xf>
    <xf numFmtId="0" fontId="7" fillId="10" borderId="4" xfId="0" applyFont="1" applyFill="1" applyBorder="1" applyAlignment="1">
      <alignment vertical="center"/>
    </xf>
    <xf numFmtId="0" fontId="7" fillId="10" borderId="15" xfId="0" applyFont="1" applyFill="1" applyBorder="1" applyAlignment="1">
      <alignment horizontal="right" vertical="center"/>
    </xf>
    <xf numFmtId="44" fontId="7" fillId="10" borderId="4" xfId="0" applyNumberFormat="1" applyFont="1" applyFill="1" applyBorder="1" applyAlignment="1">
      <alignment vertical="center"/>
    </xf>
    <xf numFmtId="0" fontId="7" fillId="10" borderId="4" xfId="0" applyFont="1" applyFill="1" applyBorder="1" applyAlignment="1">
      <alignment horizontal="right" vertical="center"/>
    </xf>
    <xf numFmtId="44" fontId="11" fillId="9" borderId="2" xfId="1" applyFont="1" applyFill="1" applyBorder="1" applyAlignment="1" applyProtection="1">
      <alignment vertical="center" wrapText="1"/>
      <protection locked="0"/>
    </xf>
    <xf numFmtId="164" fontId="26" fillId="8" borderId="6" xfId="1" applyNumberFormat="1" applyFont="1" applyFill="1" applyBorder="1" applyAlignment="1" applyProtection="1">
      <alignment horizontal="center" vertical="center" wrapText="1"/>
    </xf>
    <xf numFmtId="1" fontId="11" fillId="0" borderId="28" xfId="1" applyNumberFormat="1" applyFont="1" applyBorder="1" applyAlignment="1" applyProtection="1">
      <alignment horizontal="center" vertical="center" wrapText="1"/>
      <protection locked="0"/>
    </xf>
    <xf numFmtId="0" fontId="5" fillId="0" borderId="0" xfId="0" applyFont="1" applyAlignment="1">
      <alignment horizontal="right"/>
    </xf>
    <xf numFmtId="0" fontId="31" fillId="0" borderId="0" xfId="0" applyFont="1" applyAlignment="1">
      <alignment horizontal="center" vertical="center"/>
    </xf>
    <xf numFmtId="0" fontId="7" fillId="8" borderId="22" xfId="0" applyFont="1" applyFill="1" applyBorder="1" applyAlignment="1" applyProtection="1">
      <alignment horizontal="center" vertical="center" wrapText="1"/>
      <protection locked="0"/>
    </xf>
    <xf numFmtId="0" fontId="7" fillId="8" borderId="23" xfId="0" applyFont="1" applyFill="1" applyBorder="1" applyAlignment="1" applyProtection="1">
      <alignment horizontal="center" vertical="center" wrapText="1"/>
      <protection locked="0"/>
    </xf>
    <xf numFmtId="0" fontId="7" fillId="8" borderId="24" xfId="0" applyFont="1" applyFill="1" applyBorder="1" applyAlignment="1" applyProtection="1">
      <alignment horizontal="center" vertical="center" wrapText="1"/>
      <protection locked="0"/>
    </xf>
    <xf numFmtId="0" fontId="10" fillId="5" borderId="21" xfId="0" applyFont="1" applyFill="1" applyBorder="1" applyAlignment="1" applyProtection="1">
      <alignment wrapText="1"/>
      <protection locked="0"/>
    </xf>
    <xf numFmtId="0" fontId="10" fillId="5" borderId="4" xfId="0" applyFont="1" applyFill="1" applyBorder="1" applyAlignment="1" applyProtection="1">
      <alignment wrapText="1"/>
      <protection locked="0"/>
    </xf>
    <xf numFmtId="0" fontId="10" fillId="5" borderId="27" xfId="0" applyFont="1" applyFill="1" applyBorder="1" applyAlignment="1" applyProtection="1">
      <alignment wrapText="1"/>
      <protection locked="0"/>
    </xf>
    <xf numFmtId="0" fontId="10" fillId="0" borderId="28" xfId="0" applyFont="1" applyBorder="1" applyAlignment="1" applyProtection="1">
      <alignment wrapText="1"/>
      <protection locked="0"/>
    </xf>
    <xf numFmtId="0" fontId="10" fillId="0" borderId="2" xfId="0" applyFont="1" applyBorder="1" applyAlignment="1" applyProtection="1">
      <alignment wrapText="1"/>
      <protection locked="0"/>
    </xf>
    <xf numFmtId="0" fontId="10" fillId="0" borderId="29" xfId="0" applyFont="1" applyBorder="1" applyAlignment="1" applyProtection="1">
      <alignment wrapText="1"/>
      <protection locked="0"/>
    </xf>
    <xf numFmtId="0" fontId="10" fillId="5" borderId="31" xfId="0" applyFont="1" applyFill="1" applyBorder="1" applyAlignment="1" applyProtection="1">
      <alignment horizontal="right" vertical="center" wrapText="1"/>
      <protection locked="0"/>
    </xf>
    <xf numFmtId="0" fontId="10" fillId="5" borderId="6" xfId="0" applyFont="1" applyFill="1" applyBorder="1" applyAlignment="1" applyProtection="1">
      <alignment horizontal="right" vertical="center" wrapText="1"/>
      <protection locked="0"/>
    </xf>
    <xf numFmtId="0" fontId="8" fillId="5" borderId="31" xfId="0" applyFont="1" applyFill="1" applyBorder="1" applyAlignment="1" applyProtection="1">
      <alignment horizontal="center" vertical="center"/>
      <protection locked="0"/>
    </xf>
    <xf numFmtId="0" fontId="8" fillId="5" borderId="3" xfId="0" applyFont="1" applyFill="1" applyBorder="1" applyAlignment="1" applyProtection="1">
      <alignment horizontal="center" vertical="center"/>
      <protection locked="0"/>
    </xf>
    <xf numFmtId="0" fontId="8" fillId="5" borderId="30" xfId="0" applyFont="1" applyFill="1" applyBorder="1" applyAlignment="1" applyProtection="1">
      <alignment horizontal="center" vertical="center"/>
      <protection locked="0"/>
    </xf>
    <xf numFmtId="0" fontId="10" fillId="5" borderId="28" xfId="0" applyFont="1" applyFill="1" applyBorder="1" applyAlignment="1" applyProtection="1">
      <alignment horizontal="right" wrapText="1"/>
      <protection locked="0"/>
    </xf>
    <xf numFmtId="0" fontId="10" fillId="5" borderId="2" xfId="0" applyFont="1" applyFill="1" applyBorder="1" applyAlignment="1" applyProtection="1">
      <alignment horizontal="right" wrapText="1"/>
      <protection locked="0"/>
    </xf>
    <xf numFmtId="0" fontId="8" fillId="5" borderId="28" xfId="0" applyFont="1" applyFill="1" applyBorder="1" applyAlignment="1" applyProtection="1">
      <alignment horizontal="right" wrapText="1"/>
      <protection locked="0"/>
    </xf>
    <xf numFmtId="0" fontId="8" fillId="5" borderId="2" xfId="0" applyFont="1" applyFill="1" applyBorder="1" applyAlignment="1" applyProtection="1">
      <alignment horizontal="right" wrapText="1"/>
      <protection locked="0"/>
    </xf>
    <xf numFmtId="0" fontId="8" fillId="5" borderId="28" xfId="0" applyFont="1" applyFill="1" applyBorder="1" applyAlignment="1" applyProtection="1">
      <alignment horizontal="right"/>
      <protection locked="0"/>
    </xf>
    <xf numFmtId="0" fontId="8" fillId="5" borderId="2" xfId="0" applyFont="1" applyFill="1" applyBorder="1" applyAlignment="1" applyProtection="1">
      <alignment horizontal="right"/>
      <protection locked="0"/>
    </xf>
    <xf numFmtId="0" fontId="25" fillId="0" borderId="1" xfId="0" applyFont="1" applyBorder="1" applyAlignment="1">
      <alignment horizontal="left" vertical="center" wrapText="1"/>
    </xf>
    <xf numFmtId="0" fontId="11" fillId="0" borderId="3" xfId="0" applyFont="1" applyBorder="1" applyAlignment="1">
      <alignment horizontal="left" vertical="center" wrapText="1"/>
    </xf>
    <xf numFmtId="0" fontId="11" fillId="0" borderId="6" xfId="0" applyFont="1" applyBorder="1" applyAlignment="1">
      <alignment horizontal="left" vertical="center" wrapText="1"/>
    </xf>
    <xf numFmtId="0" fontId="10" fillId="9" borderId="32" xfId="0" applyFont="1" applyFill="1" applyBorder="1" applyAlignment="1">
      <alignment horizontal="left" vertical="center" wrapText="1"/>
    </xf>
    <xf numFmtId="0" fontId="10" fillId="9" borderId="16" xfId="0" applyFont="1" applyFill="1" applyBorder="1" applyAlignment="1">
      <alignment horizontal="left" vertical="center" wrapText="1"/>
    </xf>
    <xf numFmtId="0" fontId="10" fillId="9" borderId="33" xfId="0" applyFont="1" applyFill="1" applyBorder="1" applyAlignment="1">
      <alignment horizontal="left" vertical="center" wrapText="1"/>
    </xf>
    <xf numFmtId="0" fontId="26" fillId="10" borderId="25" xfId="0" applyFont="1" applyFill="1" applyBorder="1" applyAlignment="1" applyProtection="1">
      <alignment horizontal="center" vertical="center" wrapText="1"/>
      <protection locked="0"/>
    </xf>
    <xf numFmtId="0" fontId="7" fillId="10" borderId="0" xfId="0" applyFont="1" applyFill="1" applyAlignment="1" applyProtection="1">
      <alignment horizontal="center" vertical="center" wrapText="1"/>
      <protection locked="0"/>
    </xf>
    <xf numFmtId="0" fontId="7" fillId="10" borderId="26" xfId="0" applyFont="1" applyFill="1" applyBorder="1" applyAlignment="1" applyProtection="1">
      <alignment horizontal="center" vertical="center" wrapText="1"/>
      <protection locked="0"/>
    </xf>
    <xf numFmtId="0" fontId="16" fillId="7" borderId="53" xfId="0" applyFont="1" applyFill="1" applyBorder="1" applyAlignment="1" applyProtection="1">
      <alignment horizontal="left" vertical="center" wrapText="1"/>
      <protection locked="0"/>
    </xf>
    <xf numFmtId="0" fontId="16" fillId="7" borderId="55" xfId="0" applyFont="1" applyFill="1" applyBorder="1" applyAlignment="1" applyProtection="1">
      <alignment horizontal="left" vertical="center" wrapText="1"/>
      <protection locked="0"/>
    </xf>
    <xf numFmtId="0" fontId="16" fillId="7" borderId="56" xfId="0" applyFont="1" applyFill="1" applyBorder="1" applyAlignment="1" applyProtection="1">
      <alignment horizontal="left" vertical="center" wrapText="1"/>
      <protection locked="0"/>
    </xf>
    <xf numFmtId="44" fontId="11" fillId="0" borderId="70" xfId="1" applyFont="1" applyFill="1" applyBorder="1" applyAlignment="1" applyProtection="1">
      <alignment horizontal="center" vertical="center" wrapText="1"/>
      <protection locked="0"/>
    </xf>
    <xf numFmtId="44" fontId="11" fillId="0" borderId="14" xfId="1" applyFont="1" applyFill="1" applyBorder="1" applyAlignment="1" applyProtection="1">
      <alignment horizontal="center" vertical="center" wrapText="1"/>
      <protection locked="0"/>
    </xf>
    <xf numFmtId="44" fontId="11" fillId="0" borderId="71" xfId="1" applyFont="1" applyFill="1" applyBorder="1" applyAlignment="1" applyProtection="1">
      <alignment horizontal="center" vertical="center" wrapText="1"/>
      <protection locked="0"/>
    </xf>
    <xf numFmtId="44" fontId="11" fillId="0" borderId="57" xfId="1" applyFont="1" applyFill="1" applyBorder="1" applyAlignment="1" applyProtection="1">
      <alignment horizontal="center" vertical="center" wrapText="1"/>
      <protection locked="0"/>
    </xf>
    <xf numFmtId="44" fontId="11" fillId="0" borderId="58" xfId="1" applyFont="1" applyFill="1" applyBorder="1" applyAlignment="1" applyProtection="1">
      <alignment horizontal="center" vertical="center" wrapText="1"/>
      <protection locked="0"/>
    </xf>
    <xf numFmtId="44" fontId="11" fillId="0" borderId="59" xfId="1" applyFont="1" applyFill="1" applyBorder="1" applyAlignment="1" applyProtection="1">
      <alignment horizontal="center" vertical="center" wrapText="1"/>
      <protection locked="0"/>
    </xf>
    <xf numFmtId="44" fontId="11" fillId="0" borderId="39" xfId="1" applyFont="1" applyFill="1" applyBorder="1" applyAlignment="1" applyProtection="1">
      <alignment horizontal="center" vertical="center" wrapText="1"/>
      <protection locked="0"/>
    </xf>
    <xf numFmtId="44" fontId="11" fillId="0" borderId="40" xfId="1" applyFont="1" applyFill="1" applyBorder="1" applyAlignment="1" applyProtection="1">
      <alignment horizontal="center" vertical="center" wrapText="1"/>
      <protection locked="0"/>
    </xf>
    <xf numFmtId="44" fontId="11" fillId="0" borderId="45" xfId="1" applyFont="1" applyFill="1" applyBorder="1" applyAlignment="1" applyProtection="1">
      <alignment horizontal="center" vertical="center" wrapText="1"/>
      <protection locked="0"/>
    </xf>
    <xf numFmtId="44" fontId="11" fillId="0" borderId="39" xfId="1" applyFont="1" applyBorder="1" applyAlignment="1" applyProtection="1">
      <alignment horizontal="center" vertical="center" wrapText="1"/>
      <protection locked="0"/>
    </xf>
    <xf numFmtId="44" fontId="11" fillId="0" borderId="40" xfId="1" applyFont="1" applyBorder="1" applyAlignment="1" applyProtection="1">
      <alignment horizontal="center" vertical="center" wrapText="1"/>
      <protection locked="0"/>
    </xf>
    <xf numFmtId="44" fontId="11" fillId="0" borderId="45" xfId="1" applyFont="1" applyBorder="1" applyAlignment="1" applyProtection="1">
      <alignment horizontal="center" vertical="center" wrapText="1"/>
      <protection locked="0"/>
    </xf>
    <xf numFmtId="164" fontId="10" fillId="2" borderId="65" xfId="1" applyNumberFormat="1" applyFont="1" applyFill="1" applyBorder="1" applyAlignment="1" applyProtection="1">
      <alignment horizontal="center" vertical="center" wrapText="1"/>
      <protection locked="0"/>
    </xf>
    <xf numFmtId="164" fontId="10" fillId="2" borderId="66" xfId="1" applyNumberFormat="1" applyFont="1" applyFill="1" applyBorder="1" applyAlignment="1" applyProtection="1">
      <alignment horizontal="center" vertical="center" wrapText="1"/>
      <protection locked="0"/>
    </xf>
    <xf numFmtId="164" fontId="10" fillId="2" borderId="67" xfId="1" applyNumberFormat="1" applyFont="1" applyFill="1" applyBorder="1" applyAlignment="1" applyProtection="1">
      <alignment horizontal="center" vertical="center" wrapText="1"/>
      <protection locked="0"/>
    </xf>
    <xf numFmtId="0" fontId="8" fillId="2" borderId="51" xfId="0" applyFont="1" applyFill="1" applyBorder="1" applyAlignment="1" applyProtection="1">
      <alignment horizontal="right" vertical="center" indent="2"/>
      <protection locked="0"/>
    </xf>
    <xf numFmtId="0" fontId="8" fillId="2" borderId="50" xfId="0" applyFont="1" applyFill="1" applyBorder="1" applyAlignment="1" applyProtection="1">
      <alignment horizontal="right" vertical="center" indent="2"/>
      <protection locked="0"/>
    </xf>
    <xf numFmtId="0" fontId="24" fillId="0" borderId="5" xfId="0" applyFont="1" applyBorder="1" applyAlignment="1" applyProtection="1">
      <alignment horizontal="center" vertical="center" wrapText="1"/>
      <protection locked="0"/>
    </xf>
    <xf numFmtId="0" fontId="15" fillId="0" borderId="5" xfId="0" applyFont="1" applyBorder="1" applyAlignment="1" applyProtection="1">
      <alignment horizontal="center" vertical="center" wrapText="1"/>
      <protection locked="0"/>
    </xf>
    <xf numFmtId="44" fontId="11" fillId="0" borderId="41" xfId="1" applyFont="1" applyFill="1" applyBorder="1" applyAlignment="1" applyProtection="1">
      <alignment horizontal="center" vertical="center" wrapText="1"/>
      <protection locked="0"/>
    </xf>
    <xf numFmtId="0" fontId="11" fillId="12" borderId="40" xfId="0" applyFont="1" applyFill="1" applyBorder="1" applyAlignment="1" applyProtection="1">
      <alignment horizontal="center" vertical="center" wrapText="1"/>
      <protection locked="0"/>
    </xf>
    <xf numFmtId="0" fontId="11" fillId="12" borderId="2" xfId="0" applyFont="1" applyFill="1" applyBorder="1" applyAlignment="1" applyProtection="1">
      <alignment horizontal="center" vertical="center" wrapText="1"/>
      <protection locked="0"/>
    </xf>
    <xf numFmtId="0" fontId="11" fillId="12" borderId="37" xfId="0" applyFont="1" applyFill="1" applyBorder="1" applyAlignment="1" applyProtection="1">
      <alignment horizontal="center" vertical="center" wrapText="1"/>
      <protection locked="0"/>
    </xf>
    <xf numFmtId="0" fontId="10" fillId="12" borderId="41" xfId="0" applyFont="1" applyFill="1" applyBorder="1" applyAlignment="1" applyProtection="1">
      <alignment horizontal="center" vertical="center" wrapText="1"/>
      <protection locked="0"/>
    </xf>
    <xf numFmtId="0" fontId="10" fillId="12" borderId="29" xfId="0" applyFont="1" applyFill="1" applyBorder="1" applyAlignment="1" applyProtection="1">
      <alignment horizontal="center" vertical="center" wrapText="1"/>
      <protection locked="0"/>
    </xf>
    <xf numFmtId="0" fontId="10" fillId="12" borderId="38" xfId="0" applyFont="1" applyFill="1" applyBorder="1" applyAlignment="1" applyProtection="1">
      <alignment horizontal="center" vertical="center" wrapText="1"/>
      <protection locked="0"/>
    </xf>
    <xf numFmtId="0" fontId="11" fillId="12" borderId="42" xfId="0" applyFont="1" applyFill="1" applyBorder="1" applyAlignment="1" applyProtection="1">
      <alignment horizontal="center" vertical="center" wrapText="1"/>
      <protection locked="0"/>
    </xf>
    <xf numFmtId="0" fontId="11" fillId="12" borderId="43" xfId="0" applyFont="1" applyFill="1" applyBorder="1" applyAlignment="1" applyProtection="1">
      <alignment horizontal="center" vertical="center" wrapText="1"/>
      <protection locked="0"/>
    </xf>
    <xf numFmtId="0" fontId="16" fillId="8" borderId="53" xfId="0" applyFont="1" applyFill="1" applyBorder="1" applyAlignment="1" applyProtection="1">
      <alignment horizontal="center" vertical="center" wrapText="1"/>
      <protection locked="0"/>
    </xf>
    <xf numFmtId="0" fontId="16" fillId="8" borderId="55" xfId="0" applyFont="1" applyFill="1" applyBorder="1" applyAlignment="1" applyProtection="1">
      <alignment horizontal="center" vertical="center" wrapText="1"/>
      <protection locked="0"/>
    </xf>
    <xf numFmtId="0" fontId="16" fillId="8" borderId="56" xfId="0" applyFont="1" applyFill="1" applyBorder="1" applyAlignment="1" applyProtection="1">
      <alignment horizontal="center" vertical="center" wrapText="1"/>
      <protection locked="0"/>
    </xf>
    <xf numFmtId="0" fontId="10" fillId="11" borderId="53" xfId="0" applyFont="1" applyFill="1" applyBorder="1" applyAlignment="1" applyProtection="1">
      <alignment horizontal="center" vertical="center" wrapText="1"/>
      <protection locked="0"/>
    </xf>
    <xf numFmtId="0" fontId="10" fillId="11" borderId="55" xfId="0" applyFont="1" applyFill="1" applyBorder="1" applyAlignment="1" applyProtection="1">
      <alignment horizontal="center" vertical="center" wrapText="1"/>
      <protection locked="0"/>
    </xf>
    <xf numFmtId="0" fontId="10" fillId="11" borderId="56" xfId="0" applyFont="1" applyFill="1" applyBorder="1" applyAlignment="1" applyProtection="1">
      <alignment horizontal="center" vertical="center" wrapText="1"/>
      <protection locked="0"/>
    </xf>
    <xf numFmtId="0" fontId="11" fillId="12" borderId="52" xfId="0" applyFont="1" applyFill="1" applyBorder="1" applyAlignment="1" applyProtection="1">
      <alignment horizontal="center" vertical="center" wrapText="1"/>
      <protection locked="0"/>
    </xf>
    <xf numFmtId="0" fontId="10" fillId="11" borderId="22" xfId="0" applyFont="1" applyFill="1" applyBorder="1" applyAlignment="1" applyProtection="1">
      <alignment horizontal="center" vertical="center" wrapText="1"/>
      <protection locked="0"/>
    </xf>
    <xf numFmtId="0" fontId="10" fillId="11" borderId="23" xfId="0" applyFont="1" applyFill="1" applyBorder="1" applyAlignment="1" applyProtection="1">
      <alignment horizontal="center" vertical="center" wrapText="1"/>
      <protection locked="0"/>
    </xf>
    <xf numFmtId="0" fontId="10" fillId="11" borderId="24" xfId="0" applyFont="1" applyFill="1" applyBorder="1" applyAlignment="1" applyProtection="1">
      <alignment horizontal="center" vertical="center" wrapText="1"/>
      <protection locked="0"/>
    </xf>
    <xf numFmtId="0" fontId="10" fillId="12" borderId="46" xfId="0" applyFont="1" applyFill="1" applyBorder="1" applyAlignment="1" applyProtection="1">
      <alignment horizontal="center" vertical="center" wrapText="1"/>
      <protection locked="0"/>
    </xf>
    <xf numFmtId="0" fontId="10" fillId="12" borderId="47" xfId="0" applyFont="1" applyFill="1" applyBorder="1" applyAlignment="1" applyProtection="1">
      <alignment horizontal="center" vertical="center" wrapText="1"/>
      <protection locked="0"/>
    </xf>
    <xf numFmtId="0" fontId="10" fillId="12" borderId="48" xfId="0" applyFont="1" applyFill="1" applyBorder="1" applyAlignment="1" applyProtection="1">
      <alignment horizontal="center" vertical="center" wrapText="1"/>
      <protection locked="0"/>
    </xf>
    <xf numFmtId="0" fontId="16" fillId="8" borderId="4" xfId="0" applyFont="1" applyFill="1" applyBorder="1" applyAlignment="1" applyProtection="1">
      <alignment horizontal="center" vertical="center" wrapText="1"/>
      <protection locked="0"/>
    </xf>
    <xf numFmtId="0" fontId="7" fillId="7" borderId="1" xfId="2" applyFont="1" applyFill="1" applyBorder="1" applyAlignment="1">
      <alignment horizontal="left" vertical="center" wrapText="1"/>
    </xf>
    <xf numFmtId="0" fontId="7" fillId="7" borderId="3" xfId="2" applyFont="1" applyFill="1" applyBorder="1" applyAlignment="1">
      <alignment horizontal="left" vertical="center" wrapText="1"/>
    </xf>
    <xf numFmtId="0" fontId="13" fillId="7" borderId="3" xfId="0" applyFont="1" applyFill="1" applyBorder="1" applyAlignment="1">
      <alignment horizontal="left"/>
    </xf>
    <xf numFmtId="0" fontId="13" fillId="7" borderId="6" xfId="0" applyFont="1" applyFill="1" applyBorder="1" applyAlignment="1">
      <alignment horizontal="left"/>
    </xf>
    <xf numFmtId="0" fontId="10" fillId="2" borderId="1" xfId="2" applyFont="1" applyFill="1" applyBorder="1" applyAlignment="1" applyProtection="1">
      <alignment horizontal="left" vertical="center" wrapText="1" indent="17"/>
      <protection locked="0"/>
    </xf>
    <xf numFmtId="0" fontId="10" fillId="2" borderId="3" xfId="2" applyFont="1" applyFill="1" applyBorder="1" applyAlignment="1" applyProtection="1">
      <alignment horizontal="left" vertical="center" wrapText="1" indent="17"/>
      <protection locked="0"/>
    </xf>
    <xf numFmtId="0" fontId="20" fillId="2" borderId="1" xfId="2" applyFont="1" applyFill="1" applyBorder="1" applyAlignment="1" applyProtection="1">
      <alignment horizontal="left" vertical="center" wrapText="1" indent="17"/>
      <protection locked="0"/>
    </xf>
    <xf numFmtId="0" fontId="20" fillId="2" borderId="3" xfId="2" applyFont="1" applyFill="1" applyBorder="1" applyAlignment="1" applyProtection="1">
      <alignment horizontal="left" vertical="center" wrapText="1" indent="17"/>
      <protection locked="0"/>
    </xf>
    <xf numFmtId="0" fontId="8" fillId="2" borderId="1" xfId="0" applyFont="1" applyFill="1" applyBorder="1" applyAlignment="1" applyProtection="1">
      <alignment horizontal="left" vertical="center" indent="15"/>
      <protection locked="0"/>
    </xf>
    <xf numFmtId="0" fontId="8" fillId="2" borderId="6" xfId="0" applyFont="1" applyFill="1" applyBorder="1" applyAlignment="1" applyProtection="1">
      <alignment horizontal="left" vertical="center" indent="15"/>
      <protection locked="0"/>
    </xf>
    <xf numFmtId="0" fontId="41" fillId="0" borderId="0" xfId="0" applyFont="1"/>
    <xf numFmtId="0" fontId="42" fillId="0" borderId="0" xfId="0" applyFont="1"/>
    <xf numFmtId="0" fontId="1" fillId="0" borderId="0" xfId="0" applyFont="1"/>
  </cellXfs>
  <cellStyles count="8">
    <cellStyle name="Comma 2" xfId="5" xr:uid="{00000000-0005-0000-0000-000001000000}"/>
    <cellStyle name="Currency" xfId="1" builtinId="4"/>
    <cellStyle name="Currency 2" xfId="4" xr:uid="{00000000-0005-0000-0000-000003000000}"/>
    <cellStyle name="Currency 3" xfId="7" xr:uid="{5D2673B7-CB94-144E-AAFB-063BF78CB190}"/>
    <cellStyle name="Normal" xfId="0" builtinId="0"/>
    <cellStyle name="Normal 2" xfId="2" xr:uid="{00000000-0005-0000-0000-000005000000}"/>
    <cellStyle name="Normal 3" xfId="3" xr:uid="{00000000-0005-0000-0000-000006000000}"/>
    <cellStyle name="Normal_FPD210a" xfId="6" xr:uid="{00000000-0005-0000-0000-000007000000}"/>
  </cellStyles>
  <dxfs count="1">
    <dxf>
      <fill>
        <patternFill>
          <bgColor rgb="FFFF7C80"/>
        </patternFill>
      </fill>
    </dxf>
  </dxfs>
  <tableStyles count="0" defaultTableStyle="TableStyleMedium2" defaultPivotStyle="PivotStyleLight16"/>
  <colors>
    <mruColors>
      <color rgb="FFEBE844"/>
      <color rgb="FFDFF02B"/>
      <color rgb="FFFF7C80"/>
      <color rgb="FF00467F"/>
      <color rgb="FFCCE2F2"/>
      <color rgb="FFF1F7FB"/>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638175</xdr:colOff>
      <xdr:row>44</xdr:row>
      <xdr:rowOff>0</xdr:rowOff>
    </xdr:from>
    <xdr:to>
      <xdr:col>2</xdr:col>
      <xdr:colOff>5295900</xdr:colOff>
      <xdr:row>58</xdr:row>
      <xdr:rowOff>38100</xdr:rowOff>
    </xdr:to>
    <xdr:pic>
      <xdr:nvPicPr>
        <xdr:cNvPr id="3" name="Picture 2">
          <a:extLst>
            <a:ext uri="{FF2B5EF4-FFF2-40B4-BE49-F238E27FC236}">
              <a16:creationId xmlns:a16="http://schemas.microsoft.com/office/drawing/2014/main" id="{AD5E6FD8-CA22-6AF4-462A-5CF0DF4DA7FC}"/>
            </a:ext>
          </a:extLst>
        </xdr:cNvPr>
        <xdr:cNvPicPr>
          <a:picLocks noChangeAspect="1"/>
        </xdr:cNvPicPr>
      </xdr:nvPicPr>
      <xdr:blipFill>
        <a:blip xmlns:r="http://schemas.openxmlformats.org/officeDocument/2006/relationships" r:embed="rId1"/>
        <a:stretch>
          <a:fillRect/>
        </a:stretch>
      </xdr:blipFill>
      <xdr:spPr>
        <a:xfrm>
          <a:off x="638175" y="9334500"/>
          <a:ext cx="11210925" cy="2571750"/>
        </a:xfrm>
        <a:prstGeom prst="rect">
          <a:avLst/>
        </a:prstGeom>
      </xdr:spPr>
    </xdr:pic>
    <xdr:clientData/>
  </xdr:twoCellAnchor>
  <xdr:twoCellAnchor editAs="oneCell">
    <xdr:from>
      <xdr:col>1</xdr:col>
      <xdr:colOff>9525</xdr:colOff>
      <xdr:row>73</xdr:row>
      <xdr:rowOff>66675</xdr:rowOff>
    </xdr:from>
    <xdr:to>
      <xdr:col>2</xdr:col>
      <xdr:colOff>5362575</xdr:colOff>
      <xdr:row>90</xdr:row>
      <xdr:rowOff>38100</xdr:rowOff>
    </xdr:to>
    <xdr:pic>
      <xdr:nvPicPr>
        <xdr:cNvPr id="6" name="Picture 5">
          <a:extLst>
            <a:ext uri="{FF2B5EF4-FFF2-40B4-BE49-F238E27FC236}">
              <a16:creationId xmlns:a16="http://schemas.microsoft.com/office/drawing/2014/main" id="{E9285CB8-2F4B-6C53-C876-CA12C0DBD3D1}"/>
            </a:ext>
            <a:ext uri="{147F2762-F138-4A5C-976F-8EAC2B608ADB}">
              <a16:predDERef xmlns:a16="http://schemas.microsoft.com/office/drawing/2014/main" pred="{AD5E6FD8-CA22-6AF4-462A-5CF0DF4DA7FC}"/>
            </a:ext>
          </a:extLst>
        </xdr:cNvPr>
        <xdr:cNvPicPr>
          <a:picLocks noChangeAspect="1"/>
        </xdr:cNvPicPr>
      </xdr:nvPicPr>
      <xdr:blipFill>
        <a:blip xmlns:r="http://schemas.openxmlformats.org/officeDocument/2006/relationships" r:embed="rId2"/>
        <a:stretch>
          <a:fillRect/>
        </a:stretch>
      </xdr:blipFill>
      <xdr:spPr>
        <a:xfrm>
          <a:off x="657225" y="14658975"/>
          <a:ext cx="11201400" cy="31432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4B471-6ED5-4A9A-A407-3E6C184D3D36}">
  <sheetPr codeName="Sheet3"/>
  <dimension ref="A1:C50"/>
  <sheetViews>
    <sheetView workbookViewId="0">
      <selection activeCell="C4" sqref="C4"/>
    </sheetView>
  </sheetViews>
  <sheetFormatPr defaultRowHeight="15"/>
  <cols>
    <col min="1" max="1" width="49.42578125" customWidth="1"/>
    <col min="2" max="2" width="26.28515625" customWidth="1"/>
    <col min="3" max="3" width="18" customWidth="1"/>
  </cols>
  <sheetData>
    <row r="1" spans="1:3">
      <c r="A1" s="2" t="s">
        <v>0</v>
      </c>
      <c r="B1" s="2" t="s">
        <v>1</v>
      </c>
      <c r="C1" s="2" t="s">
        <v>2</v>
      </c>
    </row>
    <row r="2" spans="1:3">
      <c r="A2" t="s">
        <v>3</v>
      </c>
      <c r="B2" t="s">
        <v>4</v>
      </c>
      <c r="C2" s="1">
        <f>'FY Budget 208'!I16</f>
        <v>0</v>
      </c>
    </row>
    <row r="3" spans="1:3">
      <c r="A3" t="s">
        <v>5</v>
      </c>
      <c r="B3" t="s">
        <v>6</v>
      </c>
      <c r="C3" s="1">
        <f>'FY Budget 208'!I17</f>
        <v>0</v>
      </c>
    </row>
    <row r="4" spans="1:3">
      <c r="A4" t="s">
        <v>7</v>
      </c>
      <c r="B4" t="s">
        <v>8</v>
      </c>
      <c r="C4" s="1">
        <f>'FY Budget 208'!I18</f>
        <v>0</v>
      </c>
    </row>
    <row r="5" spans="1:3">
      <c r="A5" t="s">
        <v>9</v>
      </c>
      <c r="B5" t="s">
        <v>10</v>
      </c>
      <c r="C5" s="1">
        <f>'FY Budget 208'!I19</f>
        <v>0</v>
      </c>
    </row>
    <row r="6" spans="1:3">
      <c r="A6" t="s">
        <v>11</v>
      </c>
      <c r="B6" t="s">
        <v>12</v>
      </c>
      <c r="C6" s="1">
        <f>'FY Budget 208'!I20</f>
        <v>0</v>
      </c>
    </row>
    <row r="7" spans="1:3">
      <c r="A7" t="s">
        <v>13</v>
      </c>
      <c r="B7" t="s">
        <v>14</v>
      </c>
      <c r="C7" s="1">
        <f>'FY Budget 208'!I21</f>
        <v>0</v>
      </c>
    </row>
    <row r="8" spans="1:3">
      <c r="A8" t="s">
        <v>15</v>
      </c>
      <c r="B8" t="s">
        <v>16</v>
      </c>
      <c r="C8" s="1">
        <f>'FY Budget 208'!I22</f>
        <v>0</v>
      </c>
    </row>
    <row r="9" spans="1:3">
      <c r="A9" t="s">
        <v>17</v>
      </c>
      <c r="B9" t="s">
        <v>18</v>
      </c>
      <c r="C9" s="1">
        <f>'FY Budget 208'!I23</f>
        <v>0</v>
      </c>
    </row>
    <row r="10" spans="1:3">
      <c r="A10" t="s">
        <v>19</v>
      </c>
      <c r="B10" t="s">
        <v>20</v>
      </c>
      <c r="C10" s="1">
        <f>'FY Budget 208'!I34</f>
        <v>0</v>
      </c>
    </row>
    <row r="11" spans="1:3">
      <c r="A11" t="s">
        <v>21</v>
      </c>
      <c r="B11" t="s">
        <v>22</v>
      </c>
      <c r="C11" s="1">
        <f>'FY Budget 208'!I35</f>
        <v>0</v>
      </c>
    </row>
    <row r="12" spans="1:3">
      <c r="A12" t="s">
        <v>23</v>
      </c>
      <c r="B12" t="s">
        <v>24</v>
      </c>
      <c r="C12" s="1">
        <f>'FY Budget 208'!I71</f>
        <v>0</v>
      </c>
    </row>
    <row r="13" spans="1:3">
      <c r="A13" t="s">
        <v>25</v>
      </c>
      <c r="B13" t="s">
        <v>26</v>
      </c>
      <c r="C13" s="1">
        <f>'FY Budget 208'!I72</f>
        <v>0</v>
      </c>
    </row>
    <row r="14" spans="1:3">
      <c r="A14" t="s">
        <v>27</v>
      </c>
      <c r="B14" t="s">
        <v>28</v>
      </c>
      <c r="C14" s="1">
        <f>'FY Budget 208'!I78</f>
        <v>0</v>
      </c>
    </row>
    <row r="15" spans="1:3">
      <c r="A15" t="s">
        <v>29</v>
      </c>
      <c r="B15" t="s">
        <v>30</v>
      </c>
      <c r="C15" s="1">
        <f>'FY Budget 208'!I98</f>
        <v>0</v>
      </c>
    </row>
    <row r="16" spans="1:3">
      <c r="A16" t="s">
        <v>31</v>
      </c>
      <c r="B16" t="s">
        <v>32</v>
      </c>
      <c r="C16" s="1">
        <f>'FY Budget 208'!I99</f>
        <v>0</v>
      </c>
    </row>
    <row r="17" spans="1:3">
      <c r="A17" t="s">
        <v>33</v>
      </c>
      <c r="B17" t="s">
        <v>34</v>
      </c>
      <c r="C17" s="1">
        <f>'FY Budget 208'!I100</f>
        <v>0</v>
      </c>
    </row>
    <row r="18" spans="1:3">
      <c r="A18" t="s">
        <v>35</v>
      </c>
      <c r="B18" t="s">
        <v>36</v>
      </c>
      <c r="C18" s="1">
        <f>'FY Budget 208'!I114</f>
        <v>0</v>
      </c>
    </row>
    <row r="19" spans="1:3">
      <c r="A19" t="s">
        <v>37</v>
      </c>
      <c r="B19" t="s">
        <v>38</v>
      </c>
      <c r="C19" s="1">
        <f>'FY Budget 208'!I123</f>
        <v>0</v>
      </c>
    </row>
    <row r="20" spans="1:3">
      <c r="A20" t="s">
        <v>39</v>
      </c>
      <c r="B20" t="s">
        <v>40</v>
      </c>
      <c r="C20" s="1">
        <f>'FY Budget 208'!I124</f>
        <v>0</v>
      </c>
    </row>
    <row r="21" spans="1:3">
      <c r="A21" t="s">
        <v>41</v>
      </c>
      <c r="B21" t="s">
        <v>42</v>
      </c>
      <c r="C21" s="1">
        <f>'FY Budget 208'!I125</f>
        <v>0</v>
      </c>
    </row>
    <row r="22" spans="1:3">
      <c r="A22" t="s">
        <v>43</v>
      </c>
      <c r="B22" t="s">
        <v>44</v>
      </c>
      <c r="C22" s="1">
        <f>'FY Budget 208'!I139</f>
        <v>0</v>
      </c>
    </row>
    <row r="23" spans="1:3">
      <c r="A23" s="156" t="s">
        <v>45</v>
      </c>
      <c r="B23" s="156"/>
      <c r="C23" s="1">
        <f>SUM(C2:C22)</f>
        <v>0</v>
      </c>
    </row>
    <row r="25" spans="1:3">
      <c r="A25" t="s">
        <v>46</v>
      </c>
      <c r="B25" t="s">
        <v>47</v>
      </c>
      <c r="C25" s="1">
        <f>'FY Budget 208'!I46</f>
        <v>0</v>
      </c>
    </row>
    <row r="26" spans="1:3">
      <c r="A26" t="s">
        <v>48</v>
      </c>
      <c r="B26" t="s">
        <v>49</v>
      </c>
      <c r="C26" s="1">
        <f>'FY Budget 208'!I49</f>
        <v>0</v>
      </c>
    </row>
    <row r="27" spans="1:3">
      <c r="A27" t="s">
        <v>50</v>
      </c>
      <c r="B27" t="s">
        <v>51</v>
      </c>
      <c r="C27" s="1">
        <f>'FY Budget 208'!I50</f>
        <v>0</v>
      </c>
    </row>
    <row r="28" spans="1:3">
      <c r="A28" t="s">
        <v>52</v>
      </c>
      <c r="B28" t="s">
        <v>53</v>
      </c>
      <c r="C28" s="1">
        <f>'FY Budget 208'!I57</f>
        <v>0</v>
      </c>
    </row>
    <row r="29" spans="1:3">
      <c r="A29" t="s">
        <v>54</v>
      </c>
      <c r="B29" t="s">
        <v>55</v>
      </c>
      <c r="C29" s="1">
        <f>'FY Budget 208'!I70</f>
        <v>0</v>
      </c>
    </row>
    <row r="30" spans="1:3">
      <c r="A30" t="s">
        <v>56</v>
      </c>
      <c r="B30" t="s">
        <v>57</v>
      </c>
      <c r="C30" s="1">
        <f>'FY Budget 208'!I88</f>
        <v>0</v>
      </c>
    </row>
    <row r="31" spans="1:3">
      <c r="A31" t="s">
        <v>58</v>
      </c>
      <c r="B31" t="s">
        <v>59</v>
      </c>
      <c r="C31" s="1">
        <f>'FY Budget 208'!I90</f>
        <v>0</v>
      </c>
    </row>
    <row r="32" spans="1:3">
      <c r="A32" t="s">
        <v>60</v>
      </c>
      <c r="B32" t="s">
        <v>61</v>
      </c>
      <c r="C32" s="1">
        <f>'FY Budget 208'!I110</f>
        <v>0</v>
      </c>
    </row>
    <row r="33" spans="1:3">
      <c r="A33" t="s">
        <v>62</v>
      </c>
      <c r="B33" t="s">
        <v>63</v>
      </c>
      <c r="C33" s="1">
        <f>'FY Budget 208'!I111</f>
        <v>0</v>
      </c>
    </row>
    <row r="34" spans="1:3">
      <c r="A34" t="s">
        <v>64</v>
      </c>
      <c r="B34" t="s">
        <v>65</v>
      </c>
      <c r="C34" s="1">
        <f>'FY Budget 208'!I122</f>
        <v>0</v>
      </c>
    </row>
    <row r="35" spans="1:3">
      <c r="A35" t="s">
        <v>66</v>
      </c>
      <c r="B35" t="s">
        <v>67</v>
      </c>
      <c r="C35" s="1">
        <f>'FY Budget 208'!I133</f>
        <v>0</v>
      </c>
    </row>
    <row r="36" spans="1:3">
      <c r="A36" t="s">
        <v>68</v>
      </c>
      <c r="B36" t="s">
        <v>69</v>
      </c>
      <c r="C36" s="1">
        <f>'FY Budget 208'!I134</f>
        <v>0</v>
      </c>
    </row>
    <row r="37" spans="1:3">
      <c r="A37" t="s">
        <v>70</v>
      </c>
      <c r="B37" t="s">
        <v>71</v>
      </c>
      <c r="C37" s="1">
        <f>'FY Budget 208'!I135</f>
        <v>0</v>
      </c>
    </row>
    <row r="38" spans="1:3">
      <c r="A38" t="s">
        <v>72</v>
      </c>
      <c r="B38" t="s">
        <v>73</v>
      </c>
      <c r="C38" s="1">
        <f>'FY Budget 208'!I136</f>
        <v>0</v>
      </c>
    </row>
    <row r="39" spans="1:3">
      <c r="A39" t="s">
        <v>74</v>
      </c>
      <c r="B39" t="s">
        <v>75</v>
      </c>
      <c r="C39" s="1">
        <f>'FY Budget 208'!I137</f>
        <v>0</v>
      </c>
    </row>
    <row r="40" spans="1:3">
      <c r="A40" t="s">
        <v>76</v>
      </c>
      <c r="B40" t="s">
        <v>77</v>
      </c>
      <c r="C40" s="1">
        <f>'FY Budget 208'!I138</f>
        <v>0</v>
      </c>
    </row>
    <row r="41" spans="1:3">
      <c r="A41" t="s">
        <v>78</v>
      </c>
      <c r="B41" t="s">
        <v>79</v>
      </c>
      <c r="C41" s="1">
        <f>'FY Budget 208'!I145</f>
        <v>0</v>
      </c>
    </row>
    <row r="42" spans="1:3">
      <c r="A42" s="156" t="s">
        <v>80</v>
      </c>
      <c r="B42" s="156"/>
      <c r="C42" s="1">
        <f>SUM(C25:C41)</f>
        <v>0</v>
      </c>
    </row>
    <row r="44" spans="1:3">
      <c r="A44" t="s">
        <v>81</v>
      </c>
      <c r="B44" t="s">
        <v>82</v>
      </c>
      <c r="C44" s="1">
        <f>'FY Budget 208'!C66</f>
        <v>0</v>
      </c>
    </row>
    <row r="45" spans="1:3">
      <c r="A45" t="s">
        <v>83</v>
      </c>
      <c r="B45" t="s">
        <v>84</v>
      </c>
      <c r="C45" s="1">
        <f>'FY Budget 208'!C67</f>
        <v>0</v>
      </c>
    </row>
    <row r="46" spans="1:3">
      <c r="A46" t="s">
        <v>85</v>
      </c>
      <c r="B46" t="s">
        <v>86</v>
      </c>
      <c r="C46" s="1">
        <f>'FY Budget 208'!C68</f>
        <v>0</v>
      </c>
    </row>
    <row r="47" spans="1:3">
      <c r="A47" t="s">
        <v>87</v>
      </c>
      <c r="B47" t="s">
        <v>88</v>
      </c>
      <c r="C47" s="1">
        <f>'FY Budget 208'!I69</f>
        <v>0</v>
      </c>
    </row>
    <row r="48" spans="1:3">
      <c r="A48" t="s">
        <v>89</v>
      </c>
      <c r="B48" t="s">
        <v>90</v>
      </c>
      <c r="C48" s="1">
        <f>'FY Budget 208'!I96</f>
        <v>0</v>
      </c>
    </row>
    <row r="49" spans="1:3">
      <c r="A49" t="s">
        <v>91</v>
      </c>
      <c r="B49" t="s">
        <v>92</v>
      </c>
      <c r="C49" s="1">
        <f>'FY Budget 208'!I97</f>
        <v>0</v>
      </c>
    </row>
    <row r="50" spans="1:3">
      <c r="A50" s="156" t="s">
        <v>93</v>
      </c>
      <c r="B50" s="156"/>
      <c r="C50" s="1">
        <f>SUM(C44:C49)</f>
        <v>0</v>
      </c>
    </row>
  </sheetData>
  <mergeCells count="3">
    <mergeCell ref="A42:B42"/>
    <mergeCell ref="A23:B23"/>
    <mergeCell ref="A50:B5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A1271-E22F-4F7E-850F-C81CCF5D9844}">
  <sheetPr>
    <tabColor theme="7" tint="0.79998168889431442"/>
  </sheetPr>
  <dimension ref="A1:C198"/>
  <sheetViews>
    <sheetView tabSelected="1" workbookViewId="0"/>
  </sheetViews>
  <sheetFormatPr defaultRowHeight="15"/>
  <cols>
    <col min="1" max="1" width="10.5703125" style="105" customWidth="1"/>
    <col min="2" max="2" width="87.7109375" customWidth="1"/>
    <col min="3" max="3" width="87.85546875" customWidth="1"/>
  </cols>
  <sheetData>
    <row r="1" spans="1:3" ht="12" customHeight="1">
      <c r="A1" s="110" t="s">
        <v>94</v>
      </c>
      <c r="B1" s="108" t="s">
        <v>95</v>
      </c>
      <c r="C1" s="109" t="s">
        <v>96</v>
      </c>
    </row>
    <row r="2" spans="1:3">
      <c r="A2" s="105" t="s">
        <v>97</v>
      </c>
      <c r="B2" t="s">
        <v>98</v>
      </c>
    </row>
    <row r="4" spans="1:3">
      <c r="A4" s="105" t="s">
        <v>99</v>
      </c>
      <c r="B4" t="s">
        <v>100</v>
      </c>
    </row>
    <row r="6" spans="1:3">
      <c r="A6" s="105" t="s">
        <v>101</v>
      </c>
      <c r="B6" t="s">
        <v>102</v>
      </c>
    </row>
    <row r="8" spans="1:3">
      <c r="A8" s="105" t="s">
        <v>103</v>
      </c>
      <c r="B8" t="s">
        <v>104</v>
      </c>
    </row>
    <row r="10" spans="1:3">
      <c r="A10" s="105" t="s">
        <v>105</v>
      </c>
      <c r="B10" t="s">
        <v>106</v>
      </c>
    </row>
    <row r="12" spans="1:3">
      <c r="A12" s="105" t="s">
        <v>107</v>
      </c>
      <c r="B12" t="s">
        <v>108</v>
      </c>
    </row>
    <row r="14" spans="1:3">
      <c r="A14" s="105" t="s">
        <v>109</v>
      </c>
      <c r="B14" t="s">
        <v>110</v>
      </c>
    </row>
    <row r="16" spans="1:3">
      <c r="A16" s="105" t="s">
        <v>111</v>
      </c>
      <c r="B16" t="s">
        <v>112</v>
      </c>
      <c r="C16" s="242" t="s">
        <v>113</v>
      </c>
    </row>
    <row r="17" spans="1:3">
      <c r="C17" s="242"/>
    </row>
    <row r="18" spans="1:3">
      <c r="A18" s="105" t="s">
        <v>114</v>
      </c>
      <c r="B18" t="s">
        <v>115</v>
      </c>
      <c r="C18" s="242" t="s">
        <v>113</v>
      </c>
    </row>
    <row r="20" spans="1:3">
      <c r="B20" s="2" t="s">
        <v>116</v>
      </c>
    </row>
    <row r="21" spans="1:3" ht="102" customHeight="1">
      <c r="B21" s="107" t="s">
        <v>117</v>
      </c>
      <c r="C21" s="136" t="s">
        <v>118</v>
      </c>
    </row>
    <row r="23" spans="1:3">
      <c r="A23" s="105" t="s">
        <v>119</v>
      </c>
      <c r="B23" s="106" t="s">
        <v>120</v>
      </c>
      <c r="C23" s="157" t="s">
        <v>121</v>
      </c>
    </row>
    <row r="24" spans="1:3">
      <c r="A24" s="105" t="s">
        <v>122</v>
      </c>
      <c r="B24" s="106" t="s">
        <v>123</v>
      </c>
      <c r="C24" s="157"/>
    </row>
    <row r="25" spans="1:3">
      <c r="A25" s="105" t="s">
        <v>124</v>
      </c>
      <c r="B25" s="106" t="s">
        <v>125</v>
      </c>
      <c r="C25" s="157"/>
    </row>
    <row r="26" spans="1:3">
      <c r="B26" s="106"/>
    </row>
    <row r="27" spans="1:3" ht="15.75">
      <c r="B27" s="18" t="s">
        <v>126</v>
      </c>
      <c r="C27" s="131" t="s">
        <v>127</v>
      </c>
    </row>
    <row r="28" spans="1:3" ht="15.75">
      <c r="B28" s="22" t="s">
        <v>128</v>
      </c>
      <c r="C28" s="132" t="s">
        <v>129</v>
      </c>
    </row>
    <row r="29" spans="1:3" ht="15.75">
      <c r="B29" s="18" t="s">
        <v>130</v>
      </c>
      <c r="C29" s="131" t="s">
        <v>131</v>
      </c>
    </row>
    <row r="30" spans="1:3" ht="15.75">
      <c r="B30" s="18" t="s">
        <v>132</v>
      </c>
      <c r="C30" s="131" t="s">
        <v>133</v>
      </c>
    </row>
    <row r="32" spans="1:3">
      <c r="A32" s="105" t="s">
        <v>134</v>
      </c>
      <c r="B32" t="s">
        <v>135</v>
      </c>
    </row>
    <row r="34" spans="1:3" ht="45.75">
      <c r="A34" s="105" t="s">
        <v>136</v>
      </c>
      <c r="B34" s="106" t="s">
        <v>137</v>
      </c>
    </row>
    <row r="36" spans="1:3" ht="45.75">
      <c r="B36" s="106" t="s">
        <v>138</v>
      </c>
    </row>
    <row r="37" spans="1:3">
      <c r="B37" s="106"/>
    </row>
    <row r="38" spans="1:3" ht="12" customHeight="1">
      <c r="A38" s="110" t="s">
        <v>139</v>
      </c>
      <c r="B38" s="108" t="s">
        <v>140</v>
      </c>
      <c r="C38" s="109" t="s">
        <v>96</v>
      </c>
    </row>
    <row r="39" spans="1:3" ht="48.75" customHeight="1">
      <c r="B39" s="106" t="s">
        <v>141</v>
      </c>
      <c r="C39" s="130" t="s">
        <v>142</v>
      </c>
    </row>
    <row r="41" spans="1:3" ht="45">
      <c r="B41" s="106" t="s">
        <v>143</v>
      </c>
      <c r="C41" s="113" t="s">
        <v>144</v>
      </c>
    </row>
    <row r="44" spans="1:3">
      <c r="B44" s="2" t="s">
        <v>145</v>
      </c>
    </row>
    <row r="60" spans="2:3">
      <c r="B60" t="s">
        <v>146</v>
      </c>
    </row>
    <row r="61" spans="2:3">
      <c r="B61" t="s">
        <v>147</v>
      </c>
    </row>
    <row r="62" spans="2:3">
      <c r="B62" t="s">
        <v>148</v>
      </c>
    </row>
    <row r="64" spans="2:3">
      <c r="B64" t="s">
        <v>149</v>
      </c>
      <c r="C64" s="242" t="s">
        <v>150</v>
      </c>
    </row>
    <row r="65" spans="2:2">
      <c r="B65" t="s">
        <v>151</v>
      </c>
    </row>
    <row r="66" spans="2:2">
      <c r="B66" t="s">
        <v>152</v>
      </c>
    </row>
    <row r="67" spans="2:2">
      <c r="B67" t="s">
        <v>153</v>
      </c>
    </row>
    <row r="69" spans="2:2">
      <c r="B69" t="s">
        <v>154</v>
      </c>
    </row>
    <row r="70" spans="2:2">
      <c r="B70" t="s">
        <v>155</v>
      </c>
    </row>
    <row r="71" spans="2:2">
      <c r="B71" t="s">
        <v>156</v>
      </c>
    </row>
    <row r="73" spans="2:2">
      <c r="B73" s="2" t="s">
        <v>157</v>
      </c>
    </row>
    <row r="74" spans="2:2">
      <c r="B74" s="2"/>
    </row>
    <row r="75" spans="2:2">
      <c r="B75" s="2"/>
    </row>
    <row r="76" spans="2:2">
      <c r="B76" s="2"/>
    </row>
    <row r="77" spans="2:2">
      <c r="B77" s="2"/>
    </row>
    <row r="78" spans="2:2">
      <c r="B78" s="2"/>
    </row>
    <row r="79" spans="2:2">
      <c r="B79" s="2"/>
    </row>
    <row r="80" spans="2:2">
      <c r="B80" s="2"/>
    </row>
    <row r="81" spans="2:3">
      <c r="B81" s="2"/>
    </row>
    <row r="82" spans="2:3">
      <c r="B82" s="2"/>
    </row>
    <row r="83" spans="2:3">
      <c r="B83" s="2"/>
    </row>
    <row r="92" spans="2:3">
      <c r="B92" s="128" t="s">
        <v>158</v>
      </c>
    </row>
    <row r="93" spans="2:3">
      <c r="B93" s="128" t="s">
        <v>159</v>
      </c>
    </row>
    <row r="94" spans="2:3">
      <c r="B94" s="128" t="s">
        <v>160</v>
      </c>
    </row>
    <row r="95" spans="2:3">
      <c r="B95" s="128" t="s">
        <v>161</v>
      </c>
      <c r="C95" s="126" t="s">
        <v>162</v>
      </c>
    </row>
    <row r="96" spans="2:3">
      <c r="B96" s="128" t="s">
        <v>163</v>
      </c>
      <c r="C96" s="126" t="s">
        <v>164</v>
      </c>
    </row>
    <row r="98" spans="1:3">
      <c r="B98" t="s">
        <v>165</v>
      </c>
    </row>
    <row r="99" spans="1:3">
      <c r="B99" t="s">
        <v>166</v>
      </c>
    </row>
    <row r="100" spans="1:3">
      <c r="B100" t="s">
        <v>167</v>
      </c>
    </row>
    <row r="101" spans="1:3">
      <c r="B101" s="147" t="s">
        <v>168</v>
      </c>
    </row>
    <row r="102" spans="1:3">
      <c r="B102" t="s">
        <v>169</v>
      </c>
      <c r="C102" s="243"/>
    </row>
    <row r="103" spans="1:3">
      <c r="B103" t="s">
        <v>170</v>
      </c>
    </row>
    <row r="104" spans="1:3">
      <c r="B104" s="244" t="s">
        <v>171</v>
      </c>
    </row>
    <row r="105" spans="1:3">
      <c r="B105" t="s">
        <v>172</v>
      </c>
    </row>
    <row r="106" spans="1:3">
      <c r="B106" s="244" t="s">
        <v>173</v>
      </c>
    </row>
    <row r="108" spans="1:3">
      <c r="B108" t="s">
        <v>174</v>
      </c>
    </row>
    <row r="109" spans="1:3">
      <c r="B109" t="s">
        <v>175</v>
      </c>
    </row>
    <row r="110" spans="1:3">
      <c r="B110" t="s">
        <v>176</v>
      </c>
    </row>
    <row r="112" spans="1:3">
      <c r="A112" s="105" t="s">
        <v>177</v>
      </c>
      <c r="B112" t="s">
        <v>178</v>
      </c>
      <c r="C112" s="127" t="s">
        <v>179</v>
      </c>
    </row>
    <row r="113" spans="1:3">
      <c r="B113" t="s">
        <v>180</v>
      </c>
    </row>
    <row r="114" spans="1:3">
      <c r="B114" t="s">
        <v>181</v>
      </c>
    </row>
    <row r="115" spans="1:3" ht="15.75" customHeight="1"/>
    <row r="116" spans="1:3" ht="12" customHeight="1">
      <c r="A116" s="110" t="s">
        <v>94</v>
      </c>
      <c r="B116" s="108" t="s">
        <v>182</v>
      </c>
      <c r="C116" s="109" t="s">
        <v>96</v>
      </c>
    </row>
    <row r="117" spans="1:3">
      <c r="C117" s="134"/>
    </row>
    <row r="118" spans="1:3">
      <c r="A118" s="105" t="s">
        <v>183</v>
      </c>
      <c r="B118" t="s">
        <v>184</v>
      </c>
      <c r="C118" s="127" t="s">
        <v>185</v>
      </c>
    </row>
    <row r="119" spans="1:3">
      <c r="A119" s="105" t="s">
        <v>186</v>
      </c>
      <c r="B119" t="s">
        <v>187</v>
      </c>
      <c r="C119" s="134"/>
    </row>
    <row r="120" spans="1:3">
      <c r="B120" t="s">
        <v>188</v>
      </c>
      <c r="C120" s="134"/>
    </row>
    <row r="121" spans="1:3">
      <c r="B121" t="s">
        <v>189</v>
      </c>
      <c r="C121" s="134"/>
    </row>
    <row r="122" spans="1:3">
      <c r="B122" t="s">
        <v>190</v>
      </c>
      <c r="C122" s="134"/>
    </row>
    <row r="123" spans="1:3">
      <c r="C123" s="134"/>
    </row>
    <row r="124" spans="1:3">
      <c r="A124" s="105" t="s">
        <v>191</v>
      </c>
      <c r="B124" t="s">
        <v>192</v>
      </c>
      <c r="C124" s="127" t="s">
        <v>193</v>
      </c>
    </row>
    <row r="125" spans="1:3">
      <c r="C125" s="134"/>
    </row>
    <row r="126" spans="1:3" ht="30">
      <c r="A126" s="105" t="s">
        <v>194</v>
      </c>
      <c r="B126" s="106" t="s">
        <v>195</v>
      </c>
      <c r="C126" s="134"/>
    </row>
    <row r="127" spans="1:3">
      <c r="C127" s="134"/>
    </row>
    <row r="128" spans="1:3">
      <c r="A128" s="105" t="s">
        <v>196</v>
      </c>
      <c r="B128" t="s">
        <v>197</v>
      </c>
      <c r="C128" s="127" t="s">
        <v>198</v>
      </c>
    </row>
    <row r="129" spans="1:3">
      <c r="C129" s="134"/>
    </row>
    <row r="130" spans="1:3">
      <c r="A130" s="105" t="s">
        <v>199</v>
      </c>
      <c r="B130" t="s">
        <v>200</v>
      </c>
      <c r="C130" s="134"/>
    </row>
    <row r="131" spans="1:3">
      <c r="C131" s="134"/>
    </row>
    <row r="132" spans="1:3">
      <c r="A132" s="105" t="s">
        <v>201</v>
      </c>
      <c r="B132" t="s">
        <v>202</v>
      </c>
      <c r="C132" s="134"/>
    </row>
    <row r="133" spans="1:3">
      <c r="C133" s="134"/>
    </row>
    <row r="134" spans="1:3">
      <c r="A134" s="105" t="s">
        <v>203</v>
      </c>
      <c r="B134" t="s">
        <v>204</v>
      </c>
      <c r="C134" s="127" t="s">
        <v>205</v>
      </c>
    </row>
    <row r="135" spans="1:3">
      <c r="B135" t="s">
        <v>206</v>
      </c>
      <c r="C135" s="127" t="s">
        <v>207</v>
      </c>
    </row>
    <row r="136" spans="1:3">
      <c r="C136" s="134"/>
    </row>
    <row r="137" spans="1:3">
      <c r="A137" s="105" t="s">
        <v>208</v>
      </c>
      <c r="B137" t="s">
        <v>209</v>
      </c>
      <c r="C137" s="134"/>
    </row>
    <row r="138" spans="1:3">
      <c r="C138" s="134"/>
    </row>
    <row r="139" spans="1:3" ht="48" customHeight="1">
      <c r="A139" s="133" t="s">
        <v>210</v>
      </c>
      <c r="B139" s="106" t="s">
        <v>211</v>
      </c>
      <c r="C139" s="135" t="s">
        <v>212</v>
      </c>
    </row>
    <row r="141" spans="1:3" ht="12" customHeight="1">
      <c r="A141" s="110" t="s">
        <v>94</v>
      </c>
      <c r="B141" s="108" t="s">
        <v>213</v>
      </c>
      <c r="C141" s="109" t="s">
        <v>96</v>
      </c>
    </row>
    <row r="143" spans="1:3">
      <c r="A143" s="105" t="s">
        <v>214</v>
      </c>
      <c r="B143" t="s">
        <v>184</v>
      </c>
      <c r="C143" s="127" t="s">
        <v>215</v>
      </c>
    </row>
    <row r="144" spans="1:3">
      <c r="A144" s="105" t="s">
        <v>216</v>
      </c>
      <c r="B144" t="s">
        <v>187</v>
      </c>
    </row>
    <row r="145" spans="1:3">
      <c r="B145" t="s">
        <v>217</v>
      </c>
    </row>
    <row r="146" spans="1:3">
      <c r="B146" t="s">
        <v>218</v>
      </c>
    </row>
    <row r="147" spans="1:3">
      <c r="B147" t="s">
        <v>219</v>
      </c>
    </row>
    <row r="149" spans="1:3">
      <c r="A149" s="105" t="s">
        <v>220</v>
      </c>
      <c r="B149" t="s">
        <v>221</v>
      </c>
      <c r="C149" s="129"/>
    </row>
    <row r="151" spans="1:3">
      <c r="A151" s="105" t="s">
        <v>222</v>
      </c>
      <c r="B151" t="s">
        <v>223</v>
      </c>
    </row>
    <row r="153" spans="1:3">
      <c r="A153" s="105" t="s">
        <v>224</v>
      </c>
      <c r="B153" t="s">
        <v>225</v>
      </c>
      <c r="C153" s="129"/>
    </row>
    <row r="155" spans="1:3">
      <c r="A155" s="105" t="s">
        <v>226</v>
      </c>
      <c r="B155" t="s">
        <v>227</v>
      </c>
    </row>
    <row r="157" spans="1:3" ht="30.75">
      <c r="A157" s="105" t="s">
        <v>228</v>
      </c>
      <c r="B157" s="106" t="s">
        <v>229</v>
      </c>
      <c r="C157" s="135" t="s">
        <v>230</v>
      </c>
    </row>
    <row r="159" spans="1:3">
      <c r="A159" s="105" t="s">
        <v>231</v>
      </c>
      <c r="B159" t="s">
        <v>232</v>
      </c>
    </row>
    <row r="161" spans="1:3" ht="60">
      <c r="A161" s="133" t="s">
        <v>233</v>
      </c>
      <c r="B161" s="106" t="s">
        <v>234</v>
      </c>
      <c r="C161" s="135" t="s">
        <v>235</v>
      </c>
    </row>
    <row r="163" spans="1:3" ht="12" customHeight="1">
      <c r="A163" s="139" t="s">
        <v>94</v>
      </c>
      <c r="B163" s="137" t="s">
        <v>236</v>
      </c>
      <c r="C163" s="138" t="s">
        <v>96</v>
      </c>
    </row>
    <row r="165" spans="1:3" ht="262.5" customHeight="1">
      <c r="B165" s="143" t="s">
        <v>237</v>
      </c>
      <c r="C165" s="144" t="s">
        <v>238</v>
      </c>
    </row>
    <row r="167" spans="1:3">
      <c r="A167" s="105" t="s">
        <v>97</v>
      </c>
      <c r="B167" t="s">
        <v>98</v>
      </c>
    </row>
    <row r="169" spans="1:3">
      <c r="A169" s="105" t="s">
        <v>99</v>
      </c>
      <c r="B169" t="s">
        <v>100</v>
      </c>
    </row>
    <row r="171" spans="1:3">
      <c r="A171" s="105" t="s">
        <v>101</v>
      </c>
      <c r="B171" t="s">
        <v>102</v>
      </c>
    </row>
    <row r="173" spans="1:3">
      <c r="A173" s="105" t="s">
        <v>103</v>
      </c>
      <c r="B173" t="s">
        <v>104</v>
      </c>
    </row>
    <row r="175" spans="1:3">
      <c r="A175" s="105" t="s">
        <v>105</v>
      </c>
      <c r="B175" t="s">
        <v>106</v>
      </c>
    </row>
    <row r="177" spans="1:3">
      <c r="A177" s="105" t="s">
        <v>107</v>
      </c>
      <c r="B177" t="s">
        <v>108</v>
      </c>
    </row>
    <row r="179" spans="1:3" ht="30">
      <c r="A179" s="105" t="s">
        <v>239</v>
      </c>
      <c r="B179" s="106" t="s">
        <v>240</v>
      </c>
    </row>
    <row r="181" spans="1:3">
      <c r="A181" s="105" t="s">
        <v>111</v>
      </c>
      <c r="B181" t="s">
        <v>241</v>
      </c>
    </row>
    <row r="183" spans="1:3">
      <c r="A183" s="105" t="s">
        <v>114</v>
      </c>
      <c r="B183" t="s">
        <v>242</v>
      </c>
    </row>
    <row r="185" spans="1:3">
      <c r="A185" s="105" t="s">
        <v>119</v>
      </c>
      <c r="B185" t="s">
        <v>243</v>
      </c>
    </row>
    <row r="187" spans="1:3">
      <c r="A187" s="105" t="s">
        <v>244</v>
      </c>
      <c r="B187" t="s">
        <v>135</v>
      </c>
    </row>
    <row r="189" spans="1:3">
      <c r="A189" s="105" t="s">
        <v>122</v>
      </c>
      <c r="B189" t="s">
        <v>245</v>
      </c>
      <c r="C189" s="127" t="s">
        <v>246</v>
      </c>
    </row>
    <row r="191" spans="1:3" ht="39">
      <c r="A191" s="105" t="s">
        <v>124</v>
      </c>
      <c r="B191" t="s">
        <v>247</v>
      </c>
      <c r="C191" s="136" t="s">
        <v>248</v>
      </c>
    </row>
    <row r="192" spans="1:3" ht="45">
      <c r="B192" s="145" t="s">
        <v>249</v>
      </c>
    </row>
    <row r="194" spans="1:2" ht="45">
      <c r="A194" s="105" t="s">
        <v>250</v>
      </c>
      <c r="B194" s="106" t="s">
        <v>137</v>
      </c>
    </row>
    <row r="196" spans="1:2" ht="45">
      <c r="B196" s="106" t="s">
        <v>251</v>
      </c>
    </row>
    <row r="198" spans="1:2" ht="204">
      <c r="B198" s="146" t="s">
        <v>252</v>
      </c>
    </row>
  </sheetData>
  <mergeCells count="1">
    <mergeCell ref="C23:C2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I166"/>
  <sheetViews>
    <sheetView zoomScale="60" zoomScaleNormal="60" workbookViewId="0">
      <pane ySplit="15" topLeftCell="A16" activePane="bottomLeft" state="frozen"/>
      <selection pane="bottomLeft" activeCell="A16" sqref="A16"/>
    </sheetView>
  </sheetViews>
  <sheetFormatPr defaultColWidth="9.140625" defaultRowHeight="15.75"/>
  <cols>
    <col min="1" max="1" width="72.140625" style="37" customWidth="1"/>
    <col min="2" max="2" width="23.5703125" style="42" customWidth="1"/>
    <col min="3" max="3" width="28.85546875" style="39" customWidth="1"/>
    <col min="4" max="4" width="27.28515625" style="39" hidden="1" customWidth="1"/>
    <col min="5" max="5" width="26.28515625" style="39" hidden="1" customWidth="1"/>
    <col min="6" max="6" width="57.85546875" style="39" customWidth="1"/>
    <col min="7" max="7" width="52.140625" style="39" hidden="1" customWidth="1"/>
    <col min="8" max="8" width="49.7109375" style="39" hidden="1" customWidth="1"/>
    <col min="9" max="9" width="25.42578125" style="4" hidden="1" customWidth="1"/>
    <col min="10" max="16384" width="9.140625" style="4"/>
  </cols>
  <sheetData>
    <row r="1" spans="1:9" ht="27.95" customHeight="1">
      <c r="A1" s="158" t="s">
        <v>253</v>
      </c>
      <c r="B1" s="159"/>
      <c r="C1" s="160"/>
      <c r="D1" s="3"/>
      <c r="E1" s="3"/>
      <c r="F1" s="3"/>
      <c r="G1" s="3"/>
      <c r="H1" s="3"/>
    </row>
    <row r="2" spans="1:9" ht="40.5" customHeight="1">
      <c r="A2" s="184" t="s">
        <v>254</v>
      </c>
      <c r="B2" s="185"/>
      <c r="C2" s="186"/>
      <c r="D2" s="3"/>
      <c r="E2" s="3"/>
      <c r="F2" s="3"/>
      <c r="G2" s="3"/>
      <c r="H2" s="3"/>
    </row>
    <row r="3" spans="1:9" s="5" customFormat="1" ht="20.25" customHeight="1">
      <c r="A3" s="161" t="s">
        <v>255</v>
      </c>
      <c r="B3" s="162"/>
      <c r="C3" s="163"/>
      <c r="D3" s="3"/>
      <c r="E3" s="3"/>
      <c r="G3" s="3"/>
      <c r="H3" s="3"/>
    </row>
    <row r="4" spans="1:9" ht="20.25" customHeight="1">
      <c r="A4" s="164"/>
      <c r="B4" s="165"/>
      <c r="C4" s="166"/>
      <c r="D4" s="3"/>
      <c r="E4" s="3"/>
      <c r="F4" s="3"/>
      <c r="G4" s="3"/>
      <c r="H4" s="3"/>
    </row>
    <row r="5" spans="1:9" ht="20.25" customHeight="1">
      <c r="A5" s="172" t="s">
        <v>256</v>
      </c>
      <c r="B5" s="173"/>
      <c r="C5" s="6"/>
      <c r="D5" s="3"/>
      <c r="E5" s="3"/>
      <c r="F5" s="3"/>
      <c r="G5" s="3"/>
      <c r="H5" s="3"/>
    </row>
    <row r="6" spans="1:9" ht="20.25" customHeight="1">
      <c r="A6" s="172" t="s">
        <v>257</v>
      </c>
      <c r="B6" s="173"/>
      <c r="C6" s="7"/>
      <c r="D6" s="3"/>
      <c r="E6" s="3"/>
      <c r="F6" s="3"/>
      <c r="G6" s="153"/>
      <c r="H6" s="153"/>
    </row>
    <row r="7" spans="1:9" ht="20.25" customHeight="1">
      <c r="A7" s="174" t="s">
        <v>258</v>
      </c>
      <c r="B7" s="175"/>
      <c r="C7" s="8">
        <v>45474</v>
      </c>
      <c r="D7" s="3"/>
      <c r="E7" s="3"/>
      <c r="F7" s="3"/>
      <c r="G7" s="153"/>
      <c r="H7" s="153"/>
    </row>
    <row r="8" spans="1:9" ht="20.25" customHeight="1">
      <c r="A8" s="176" t="s">
        <v>259</v>
      </c>
      <c r="B8" s="177"/>
      <c r="C8" s="9">
        <v>45930</v>
      </c>
      <c r="D8" s="3"/>
      <c r="E8" s="3"/>
      <c r="F8" s="3"/>
      <c r="G8" s="153"/>
      <c r="H8" s="153"/>
    </row>
    <row r="9" spans="1:9" ht="20.25" customHeight="1">
      <c r="A9" s="169"/>
      <c r="B9" s="170"/>
      <c r="C9" s="171"/>
      <c r="D9" s="3"/>
      <c r="E9" s="3"/>
      <c r="F9" s="3"/>
      <c r="G9" s="153"/>
      <c r="H9" s="153"/>
    </row>
    <row r="10" spans="1:9" ht="20.25" customHeight="1">
      <c r="A10" s="167" t="s">
        <v>260</v>
      </c>
      <c r="B10" s="168"/>
      <c r="C10" s="10">
        <v>0</v>
      </c>
      <c r="D10" s="103"/>
      <c r="E10" s="3"/>
      <c r="F10" s="3"/>
      <c r="G10" s="104"/>
      <c r="H10" s="104"/>
    </row>
    <row r="11" spans="1:9" ht="20.25" customHeight="1">
      <c r="A11" s="167" t="s">
        <v>261</v>
      </c>
      <c r="B11" s="168"/>
      <c r="C11" s="10">
        <v>0</v>
      </c>
      <c r="D11" s="3"/>
      <c r="E11" s="3"/>
      <c r="F11" s="3"/>
      <c r="G11" s="3"/>
      <c r="H11" s="3"/>
    </row>
    <row r="12" spans="1:9" ht="25.5" customHeight="1">
      <c r="A12" s="167" t="s">
        <v>262</v>
      </c>
      <c r="B12" s="168"/>
      <c r="C12" s="10">
        <f>C10+C11</f>
        <v>0</v>
      </c>
      <c r="D12" s="3"/>
      <c r="E12" s="3"/>
      <c r="F12" s="3"/>
      <c r="G12" s="3"/>
      <c r="H12" s="3"/>
    </row>
    <row r="13" spans="1:9" ht="85.5" customHeight="1">
      <c r="A13" s="181" t="s">
        <v>263</v>
      </c>
      <c r="B13" s="182"/>
      <c r="C13" s="183"/>
      <c r="D13" s="3"/>
      <c r="E13" s="3"/>
      <c r="F13" s="3"/>
      <c r="G13" s="3"/>
      <c r="H13" s="3"/>
    </row>
    <row r="14" spans="1:9">
      <c r="A14" s="11"/>
      <c r="B14" s="11"/>
      <c r="C14" s="11"/>
      <c r="D14" s="11"/>
      <c r="E14" s="11"/>
      <c r="F14" s="11"/>
      <c r="G14" s="11"/>
      <c r="H14" s="11"/>
    </row>
    <row r="15" spans="1:9" ht="97.5" customHeight="1">
      <c r="A15" s="12" t="s">
        <v>264</v>
      </c>
      <c r="B15" s="12" t="s">
        <v>1</v>
      </c>
      <c r="C15" s="13" t="s">
        <v>265</v>
      </c>
      <c r="D15" s="13" t="s">
        <v>266</v>
      </c>
      <c r="E15" s="13" t="s">
        <v>267</v>
      </c>
      <c r="F15" s="154" t="s">
        <v>268</v>
      </c>
      <c r="G15" s="13" t="s">
        <v>269</v>
      </c>
      <c r="H15" s="13" t="s">
        <v>270</v>
      </c>
      <c r="I15" s="13" t="s">
        <v>271</v>
      </c>
    </row>
    <row r="16" spans="1:9" ht="41.25" customHeight="1">
      <c r="A16" s="14" t="s">
        <v>272</v>
      </c>
      <c r="B16" s="15" t="s">
        <v>4</v>
      </c>
      <c r="C16" s="16">
        <v>0</v>
      </c>
      <c r="D16" s="21">
        <v>0</v>
      </c>
      <c r="E16" s="17">
        <v>0</v>
      </c>
      <c r="F16" s="18" t="s">
        <v>126</v>
      </c>
      <c r="G16" s="18" t="s">
        <v>126</v>
      </c>
      <c r="H16" s="18" t="s">
        <v>126</v>
      </c>
      <c r="I16" s="19">
        <f>SUM(C16+D16+E16)</f>
        <v>0</v>
      </c>
    </row>
    <row r="17" spans="1:9" ht="41.25" customHeight="1">
      <c r="A17" s="14" t="s">
        <v>273</v>
      </c>
      <c r="B17" s="15" t="s">
        <v>6</v>
      </c>
      <c r="C17" s="16">
        <v>0</v>
      </c>
      <c r="D17" s="21">
        <v>0</v>
      </c>
      <c r="E17" s="17">
        <v>0</v>
      </c>
      <c r="F17" s="18" t="s">
        <v>126</v>
      </c>
      <c r="G17" s="18" t="s">
        <v>126</v>
      </c>
      <c r="H17" s="18" t="s">
        <v>126</v>
      </c>
      <c r="I17" s="19">
        <f t="shared" ref="I17:I80" si="0">SUM(C17+D17+E17)</f>
        <v>0</v>
      </c>
    </row>
    <row r="18" spans="1:9" ht="41.25" customHeight="1">
      <c r="A18" s="20" t="s">
        <v>274</v>
      </c>
      <c r="B18" s="15" t="s">
        <v>8</v>
      </c>
      <c r="C18" s="16">
        <v>0</v>
      </c>
      <c r="D18" s="21">
        <v>0</v>
      </c>
      <c r="E18" s="17">
        <v>0</v>
      </c>
      <c r="F18" s="18" t="s">
        <v>126</v>
      </c>
      <c r="G18" s="18" t="s">
        <v>126</v>
      </c>
      <c r="H18" s="18" t="s">
        <v>126</v>
      </c>
      <c r="I18" s="19">
        <f>SUM(C18+D18+E18)</f>
        <v>0</v>
      </c>
    </row>
    <row r="19" spans="1:9" ht="41.25" customHeight="1">
      <c r="A19" s="20" t="s">
        <v>275</v>
      </c>
      <c r="B19" s="15" t="s">
        <v>10</v>
      </c>
      <c r="C19" s="16">
        <v>0</v>
      </c>
      <c r="D19" s="21">
        <v>0</v>
      </c>
      <c r="E19" s="17">
        <v>0</v>
      </c>
      <c r="F19" s="18" t="s">
        <v>126</v>
      </c>
      <c r="G19" s="18" t="s">
        <v>126</v>
      </c>
      <c r="H19" s="18" t="s">
        <v>126</v>
      </c>
      <c r="I19" s="19">
        <f t="shared" si="0"/>
        <v>0</v>
      </c>
    </row>
    <row r="20" spans="1:9" ht="41.25" customHeight="1">
      <c r="A20" s="20" t="s">
        <v>276</v>
      </c>
      <c r="B20" s="15" t="s">
        <v>12</v>
      </c>
      <c r="C20" s="16">
        <v>0</v>
      </c>
      <c r="D20" s="21">
        <v>0</v>
      </c>
      <c r="E20" s="17">
        <v>0</v>
      </c>
      <c r="F20" s="18" t="s">
        <v>126</v>
      </c>
      <c r="G20" s="18" t="s">
        <v>126</v>
      </c>
      <c r="H20" s="18" t="s">
        <v>126</v>
      </c>
      <c r="I20" s="19">
        <f t="shared" si="0"/>
        <v>0</v>
      </c>
    </row>
    <row r="21" spans="1:9" ht="41.25" customHeight="1">
      <c r="A21" s="20" t="s">
        <v>277</v>
      </c>
      <c r="B21" s="15" t="s">
        <v>14</v>
      </c>
      <c r="C21" s="16">
        <v>0</v>
      </c>
      <c r="D21" s="21">
        <v>0</v>
      </c>
      <c r="E21" s="17">
        <v>0</v>
      </c>
      <c r="F21" s="18" t="s">
        <v>126</v>
      </c>
      <c r="G21" s="18" t="s">
        <v>126</v>
      </c>
      <c r="H21" s="18" t="s">
        <v>126</v>
      </c>
      <c r="I21" s="19">
        <f t="shared" si="0"/>
        <v>0</v>
      </c>
    </row>
    <row r="22" spans="1:9" ht="41.25" customHeight="1">
      <c r="A22" s="20" t="s">
        <v>278</v>
      </c>
      <c r="B22" s="15" t="s">
        <v>16</v>
      </c>
      <c r="C22" s="16">
        <v>0</v>
      </c>
      <c r="D22" s="21">
        <v>0</v>
      </c>
      <c r="E22" s="17">
        <v>0</v>
      </c>
      <c r="F22" s="18" t="s">
        <v>126</v>
      </c>
      <c r="G22" s="18" t="s">
        <v>126</v>
      </c>
      <c r="H22" s="18" t="s">
        <v>126</v>
      </c>
      <c r="I22" s="19">
        <f t="shared" si="0"/>
        <v>0</v>
      </c>
    </row>
    <row r="23" spans="1:9" ht="41.25" customHeight="1">
      <c r="A23" s="20" t="s">
        <v>279</v>
      </c>
      <c r="B23" s="15" t="s">
        <v>18</v>
      </c>
      <c r="C23" s="16">
        <v>0</v>
      </c>
      <c r="D23" s="21">
        <v>0</v>
      </c>
      <c r="E23" s="17">
        <v>0</v>
      </c>
      <c r="F23" s="18" t="s">
        <v>126</v>
      </c>
      <c r="G23" s="18" t="s">
        <v>126</v>
      </c>
      <c r="H23" s="18" t="s">
        <v>126</v>
      </c>
      <c r="I23" s="19">
        <f t="shared" si="0"/>
        <v>0</v>
      </c>
    </row>
    <row r="24" spans="1:9" ht="41.25" customHeight="1">
      <c r="A24" s="20" t="s">
        <v>280</v>
      </c>
      <c r="B24" s="15" t="s">
        <v>281</v>
      </c>
      <c r="C24" s="16">
        <v>0</v>
      </c>
      <c r="D24" s="21">
        <v>0</v>
      </c>
      <c r="E24" s="17">
        <v>0</v>
      </c>
      <c r="F24" s="22" t="s">
        <v>128</v>
      </c>
      <c r="G24" s="22" t="s">
        <v>128</v>
      </c>
      <c r="H24" s="22" t="s">
        <v>128</v>
      </c>
      <c r="I24" s="19">
        <f t="shared" si="0"/>
        <v>0</v>
      </c>
    </row>
    <row r="25" spans="1:9" ht="41.25" customHeight="1">
      <c r="A25" s="20" t="s">
        <v>282</v>
      </c>
      <c r="B25" s="15" t="s">
        <v>283</v>
      </c>
      <c r="C25" s="16">
        <v>0</v>
      </c>
      <c r="D25" s="21">
        <v>0</v>
      </c>
      <c r="E25" s="17">
        <v>0</v>
      </c>
      <c r="F25" s="22" t="s">
        <v>128</v>
      </c>
      <c r="G25" s="22" t="s">
        <v>128</v>
      </c>
      <c r="H25" s="22" t="s">
        <v>128</v>
      </c>
      <c r="I25" s="19">
        <f t="shared" si="0"/>
        <v>0</v>
      </c>
    </row>
    <row r="26" spans="1:9" ht="41.25" customHeight="1">
      <c r="A26" s="20" t="s">
        <v>284</v>
      </c>
      <c r="B26" s="15" t="s">
        <v>285</v>
      </c>
      <c r="C26" s="16">
        <v>0</v>
      </c>
      <c r="D26" s="21">
        <v>0</v>
      </c>
      <c r="E26" s="17">
        <v>0</v>
      </c>
      <c r="F26" s="22" t="s">
        <v>128</v>
      </c>
      <c r="G26" s="22" t="s">
        <v>128</v>
      </c>
      <c r="H26" s="22" t="s">
        <v>128</v>
      </c>
      <c r="I26" s="19">
        <f t="shared" si="0"/>
        <v>0</v>
      </c>
    </row>
    <row r="27" spans="1:9" ht="41.25" customHeight="1">
      <c r="A27" s="20" t="s">
        <v>286</v>
      </c>
      <c r="B27" s="15" t="s">
        <v>287</v>
      </c>
      <c r="C27" s="16">
        <v>0</v>
      </c>
      <c r="D27" s="21">
        <v>0</v>
      </c>
      <c r="E27" s="17">
        <v>0</v>
      </c>
      <c r="F27" s="22" t="s">
        <v>128</v>
      </c>
      <c r="G27" s="22" t="s">
        <v>128</v>
      </c>
      <c r="H27" s="22" t="s">
        <v>128</v>
      </c>
      <c r="I27" s="19">
        <f t="shared" si="0"/>
        <v>0</v>
      </c>
    </row>
    <row r="28" spans="1:9" ht="41.25" customHeight="1">
      <c r="A28" s="20" t="s">
        <v>288</v>
      </c>
      <c r="B28" s="15" t="s">
        <v>289</v>
      </c>
      <c r="C28" s="16">
        <v>0</v>
      </c>
      <c r="D28" s="21">
        <v>0</v>
      </c>
      <c r="E28" s="17">
        <v>0</v>
      </c>
      <c r="F28" s="22" t="s">
        <v>128</v>
      </c>
      <c r="G28" s="22" t="s">
        <v>128</v>
      </c>
      <c r="H28" s="22" t="s">
        <v>128</v>
      </c>
      <c r="I28" s="19">
        <f t="shared" si="0"/>
        <v>0</v>
      </c>
    </row>
    <row r="29" spans="1:9" ht="41.25" customHeight="1">
      <c r="A29" s="20" t="s">
        <v>290</v>
      </c>
      <c r="B29" s="15" t="s">
        <v>291</v>
      </c>
      <c r="C29" s="16">
        <v>0</v>
      </c>
      <c r="D29" s="21">
        <v>0</v>
      </c>
      <c r="E29" s="17">
        <v>0</v>
      </c>
      <c r="F29" s="22" t="s">
        <v>128</v>
      </c>
      <c r="G29" s="22" t="s">
        <v>128</v>
      </c>
      <c r="H29" s="22" t="s">
        <v>128</v>
      </c>
      <c r="I29" s="19">
        <f t="shared" si="0"/>
        <v>0</v>
      </c>
    </row>
    <row r="30" spans="1:9" ht="41.25" customHeight="1">
      <c r="A30" s="20" t="s">
        <v>292</v>
      </c>
      <c r="B30" s="15" t="s">
        <v>293</v>
      </c>
      <c r="C30" s="16">
        <v>0</v>
      </c>
      <c r="D30" s="21">
        <v>0</v>
      </c>
      <c r="E30" s="17">
        <v>0</v>
      </c>
      <c r="F30" s="22" t="s">
        <v>128</v>
      </c>
      <c r="G30" s="22" t="s">
        <v>128</v>
      </c>
      <c r="H30" s="22" t="s">
        <v>128</v>
      </c>
      <c r="I30" s="19">
        <f t="shared" si="0"/>
        <v>0</v>
      </c>
    </row>
    <row r="31" spans="1:9" ht="41.25" customHeight="1">
      <c r="A31" s="20" t="s">
        <v>294</v>
      </c>
      <c r="B31" s="15" t="s">
        <v>295</v>
      </c>
      <c r="C31" s="16">
        <v>0</v>
      </c>
      <c r="D31" s="21">
        <v>0</v>
      </c>
      <c r="E31" s="17">
        <v>0</v>
      </c>
      <c r="F31" s="22" t="s">
        <v>128</v>
      </c>
      <c r="G31" s="22" t="s">
        <v>128</v>
      </c>
      <c r="H31" s="22" t="s">
        <v>128</v>
      </c>
      <c r="I31" s="19">
        <f t="shared" si="0"/>
        <v>0</v>
      </c>
    </row>
    <row r="32" spans="1:9" ht="41.25" customHeight="1">
      <c r="A32" s="20" t="s">
        <v>296</v>
      </c>
      <c r="B32" s="15" t="s">
        <v>297</v>
      </c>
      <c r="C32" s="16">
        <v>0</v>
      </c>
      <c r="D32" s="21">
        <v>0</v>
      </c>
      <c r="E32" s="17">
        <v>0</v>
      </c>
      <c r="F32" s="22" t="s">
        <v>128</v>
      </c>
      <c r="G32" s="22" t="s">
        <v>128</v>
      </c>
      <c r="H32" s="22" t="s">
        <v>128</v>
      </c>
      <c r="I32" s="19">
        <f t="shared" si="0"/>
        <v>0</v>
      </c>
    </row>
    <row r="33" spans="1:9" ht="41.25" customHeight="1">
      <c r="A33" s="20" t="s">
        <v>298</v>
      </c>
      <c r="B33" s="15" t="s">
        <v>299</v>
      </c>
      <c r="C33" s="16">
        <v>0</v>
      </c>
      <c r="D33" s="21">
        <v>0</v>
      </c>
      <c r="E33" s="17">
        <v>0</v>
      </c>
      <c r="F33" s="22" t="s">
        <v>128</v>
      </c>
      <c r="G33" s="22" t="s">
        <v>128</v>
      </c>
      <c r="H33" s="22" t="s">
        <v>128</v>
      </c>
      <c r="I33" s="19">
        <f t="shared" si="0"/>
        <v>0</v>
      </c>
    </row>
    <row r="34" spans="1:9" ht="41.25" customHeight="1">
      <c r="A34" s="20" t="s">
        <v>300</v>
      </c>
      <c r="B34" s="15" t="s">
        <v>20</v>
      </c>
      <c r="C34" s="16">
        <v>0</v>
      </c>
      <c r="D34" s="17">
        <v>0</v>
      </c>
      <c r="E34" s="17">
        <v>0</v>
      </c>
      <c r="F34" s="18" t="s">
        <v>126</v>
      </c>
      <c r="G34" s="18" t="s">
        <v>126</v>
      </c>
      <c r="H34" s="18" t="s">
        <v>126</v>
      </c>
      <c r="I34" s="19">
        <f t="shared" si="0"/>
        <v>0</v>
      </c>
    </row>
    <row r="35" spans="1:9" ht="41.25" customHeight="1">
      <c r="A35" s="20" t="s">
        <v>301</v>
      </c>
      <c r="B35" s="15" t="s">
        <v>22</v>
      </c>
      <c r="C35" s="16">
        <v>0</v>
      </c>
      <c r="D35" s="17">
        <v>0</v>
      </c>
      <c r="E35" s="17">
        <v>0</v>
      </c>
      <c r="F35" s="18" t="s">
        <v>126</v>
      </c>
      <c r="G35" s="18" t="s">
        <v>126</v>
      </c>
      <c r="H35" s="18" t="s">
        <v>126</v>
      </c>
      <c r="I35" s="19">
        <f t="shared" si="0"/>
        <v>0</v>
      </c>
    </row>
    <row r="36" spans="1:9" ht="41.25" customHeight="1">
      <c r="A36" s="20" t="s">
        <v>302</v>
      </c>
      <c r="B36" s="15" t="s">
        <v>303</v>
      </c>
      <c r="C36" s="23">
        <v>0</v>
      </c>
      <c r="D36" s="24">
        <v>0</v>
      </c>
      <c r="E36" s="17">
        <v>0</v>
      </c>
      <c r="F36" s="25" t="s">
        <v>128</v>
      </c>
      <c r="G36" s="25" t="s">
        <v>128</v>
      </c>
      <c r="H36" s="25" t="s">
        <v>128</v>
      </c>
      <c r="I36" s="19">
        <f t="shared" si="0"/>
        <v>0</v>
      </c>
    </row>
    <row r="37" spans="1:9" ht="41.25" customHeight="1">
      <c r="A37" s="20" t="s">
        <v>304</v>
      </c>
      <c r="B37" s="15" t="s">
        <v>305</v>
      </c>
      <c r="C37" s="26">
        <f>SUM(C16:C36)*0.0765</f>
        <v>0</v>
      </c>
      <c r="D37" s="26">
        <f>SUM(D16:D36)*0.0765</f>
        <v>0</v>
      </c>
      <c r="E37" s="26">
        <f>SUM(E16:E36)*0.0765</f>
        <v>0</v>
      </c>
      <c r="F37" s="27" t="s">
        <v>306</v>
      </c>
      <c r="G37" s="27" t="s">
        <v>306</v>
      </c>
      <c r="H37" s="27" t="s">
        <v>306</v>
      </c>
      <c r="I37" s="19">
        <f t="shared" si="0"/>
        <v>0</v>
      </c>
    </row>
    <row r="38" spans="1:9" ht="41.25" customHeight="1">
      <c r="A38" s="20" t="s">
        <v>307</v>
      </c>
      <c r="B38" s="15" t="s">
        <v>308</v>
      </c>
      <c r="C38" s="28">
        <v>0</v>
      </c>
      <c r="D38" s="29">
        <v>0</v>
      </c>
      <c r="E38" s="17">
        <v>0</v>
      </c>
      <c r="F38" s="30" t="s">
        <v>128</v>
      </c>
      <c r="G38" s="30" t="s">
        <v>128</v>
      </c>
      <c r="H38" s="30" t="s">
        <v>128</v>
      </c>
      <c r="I38" s="19">
        <f t="shared" si="0"/>
        <v>0</v>
      </c>
    </row>
    <row r="39" spans="1:9" ht="41.25" customHeight="1">
      <c r="A39" s="20" t="s">
        <v>309</v>
      </c>
      <c r="B39" s="15" t="s">
        <v>310</v>
      </c>
      <c r="C39" s="16">
        <v>0</v>
      </c>
      <c r="D39" s="21">
        <v>0</v>
      </c>
      <c r="E39" s="17">
        <v>0</v>
      </c>
      <c r="F39" s="22" t="s">
        <v>128</v>
      </c>
      <c r="G39" s="22" t="s">
        <v>128</v>
      </c>
      <c r="H39" s="22" t="s">
        <v>128</v>
      </c>
      <c r="I39" s="19">
        <f t="shared" si="0"/>
        <v>0</v>
      </c>
    </row>
    <row r="40" spans="1:9" ht="41.25" customHeight="1">
      <c r="A40" s="20" t="s">
        <v>311</v>
      </c>
      <c r="B40" s="15" t="s">
        <v>312</v>
      </c>
      <c r="C40" s="16">
        <v>0</v>
      </c>
      <c r="D40" s="21">
        <v>0</v>
      </c>
      <c r="E40" s="17">
        <v>0</v>
      </c>
      <c r="F40" s="22" t="s">
        <v>128</v>
      </c>
      <c r="G40" s="22" t="s">
        <v>128</v>
      </c>
      <c r="H40" s="22" t="s">
        <v>128</v>
      </c>
      <c r="I40" s="19">
        <f t="shared" si="0"/>
        <v>0</v>
      </c>
    </row>
    <row r="41" spans="1:9" ht="41.25" customHeight="1">
      <c r="A41" s="20" t="s">
        <v>313</v>
      </c>
      <c r="B41" s="15" t="s">
        <v>314</v>
      </c>
      <c r="C41" s="16">
        <v>0</v>
      </c>
      <c r="D41" s="21">
        <v>0</v>
      </c>
      <c r="E41" s="17">
        <v>0</v>
      </c>
      <c r="F41" s="22" t="s">
        <v>128</v>
      </c>
      <c r="G41" s="22" t="s">
        <v>128</v>
      </c>
      <c r="H41" s="22" t="s">
        <v>128</v>
      </c>
      <c r="I41" s="19">
        <f t="shared" si="0"/>
        <v>0</v>
      </c>
    </row>
    <row r="42" spans="1:9" ht="41.25" customHeight="1">
      <c r="A42" s="20" t="s">
        <v>315</v>
      </c>
      <c r="B42" s="15" t="s">
        <v>316</v>
      </c>
      <c r="C42" s="16">
        <v>0</v>
      </c>
      <c r="D42" s="21">
        <v>0</v>
      </c>
      <c r="E42" s="17">
        <v>0</v>
      </c>
      <c r="F42" s="22" t="s">
        <v>128</v>
      </c>
      <c r="G42" s="22" t="s">
        <v>128</v>
      </c>
      <c r="H42" s="22" t="s">
        <v>128</v>
      </c>
      <c r="I42" s="19">
        <f t="shared" si="0"/>
        <v>0</v>
      </c>
    </row>
    <row r="43" spans="1:9" ht="41.25" customHeight="1">
      <c r="A43" s="20" t="s">
        <v>317</v>
      </c>
      <c r="B43" s="15" t="s">
        <v>318</v>
      </c>
      <c r="C43" s="16">
        <v>0</v>
      </c>
      <c r="D43" s="21">
        <v>0</v>
      </c>
      <c r="E43" s="17">
        <v>0</v>
      </c>
      <c r="F43" s="22" t="s">
        <v>128</v>
      </c>
      <c r="G43" s="22" t="s">
        <v>128</v>
      </c>
      <c r="H43" s="22" t="s">
        <v>128</v>
      </c>
      <c r="I43" s="19">
        <f t="shared" si="0"/>
        <v>0</v>
      </c>
    </row>
    <row r="44" spans="1:9" ht="41.25" customHeight="1">
      <c r="A44" s="20" t="s">
        <v>319</v>
      </c>
      <c r="B44" s="15" t="s">
        <v>320</v>
      </c>
      <c r="C44" s="16">
        <v>0</v>
      </c>
      <c r="D44" s="21">
        <v>0</v>
      </c>
      <c r="E44" s="17">
        <v>0</v>
      </c>
      <c r="F44" s="22" t="s">
        <v>128</v>
      </c>
      <c r="G44" s="22" t="s">
        <v>128</v>
      </c>
      <c r="H44" s="22" t="s">
        <v>128</v>
      </c>
      <c r="I44" s="19">
        <f t="shared" si="0"/>
        <v>0</v>
      </c>
    </row>
    <row r="45" spans="1:9" ht="41.25" customHeight="1">
      <c r="A45" s="20" t="s">
        <v>321</v>
      </c>
      <c r="B45" s="15" t="s">
        <v>322</v>
      </c>
      <c r="C45" s="16">
        <v>0</v>
      </c>
      <c r="D45" s="21">
        <v>0</v>
      </c>
      <c r="E45" s="17">
        <v>0</v>
      </c>
      <c r="F45" s="22" t="s">
        <v>128</v>
      </c>
      <c r="G45" s="22" t="s">
        <v>128</v>
      </c>
      <c r="H45" s="22" t="s">
        <v>128</v>
      </c>
      <c r="I45" s="19">
        <f t="shared" si="0"/>
        <v>0</v>
      </c>
    </row>
    <row r="46" spans="1:9" ht="66.75" customHeight="1">
      <c r="A46" s="20" t="s">
        <v>323</v>
      </c>
      <c r="B46" s="15" t="s">
        <v>47</v>
      </c>
      <c r="C46" s="16">
        <v>0</v>
      </c>
      <c r="D46" s="21">
        <v>0</v>
      </c>
      <c r="E46" s="17">
        <v>0</v>
      </c>
      <c r="F46" s="18" t="s">
        <v>130</v>
      </c>
      <c r="G46" s="18" t="s">
        <v>130</v>
      </c>
      <c r="H46" s="18" t="s">
        <v>130</v>
      </c>
      <c r="I46" s="19">
        <f t="shared" si="0"/>
        <v>0</v>
      </c>
    </row>
    <row r="47" spans="1:9" ht="41.25" customHeight="1">
      <c r="A47" s="20" t="s">
        <v>324</v>
      </c>
      <c r="B47" s="15" t="s">
        <v>325</v>
      </c>
      <c r="C47" s="16">
        <v>0</v>
      </c>
      <c r="D47" s="21">
        <v>0</v>
      </c>
      <c r="E47" s="17">
        <v>0</v>
      </c>
      <c r="F47" s="22" t="s">
        <v>128</v>
      </c>
      <c r="G47" s="22" t="s">
        <v>128</v>
      </c>
      <c r="H47" s="22" t="s">
        <v>128</v>
      </c>
      <c r="I47" s="19">
        <f t="shared" si="0"/>
        <v>0</v>
      </c>
    </row>
    <row r="48" spans="1:9" ht="41.25" customHeight="1">
      <c r="A48" s="20" t="s">
        <v>326</v>
      </c>
      <c r="B48" s="15" t="s">
        <v>327</v>
      </c>
      <c r="C48" s="16">
        <v>0</v>
      </c>
      <c r="D48" s="21">
        <v>0</v>
      </c>
      <c r="E48" s="17">
        <v>0</v>
      </c>
      <c r="F48" s="22" t="s">
        <v>128</v>
      </c>
      <c r="G48" s="22" t="s">
        <v>128</v>
      </c>
      <c r="H48" s="22" t="s">
        <v>128</v>
      </c>
      <c r="I48" s="19">
        <f t="shared" si="0"/>
        <v>0</v>
      </c>
    </row>
    <row r="49" spans="1:9" ht="41.25" customHeight="1">
      <c r="A49" s="20" t="s">
        <v>328</v>
      </c>
      <c r="B49" s="15" t="s">
        <v>49</v>
      </c>
      <c r="C49" s="16">
        <v>0</v>
      </c>
      <c r="D49" s="21">
        <v>0</v>
      </c>
      <c r="E49" s="17">
        <v>0</v>
      </c>
      <c r="F49" s="18" t="s">
        <v>130</v>
      </c>
      <c r="G49" s="18" t="s">
        <v>130</v>
      </c>
      <c r="H49" s="18" t="s">
        <v>130</v>
      </c>
      <c r="I49" s="19">
        <f t="shared" si="0"/>
        <v>0</v>
      </c>
    </row>
    <row r="50" spans="1:9" ht="41.25" customHeight="1">
      <c r="A50" s="20" t="s">
        <v>329</v>
      </c>
      <c r="B50" s="15" t="s">
        <v>51</v>
      </c>
      <c r="C50" s="16">
        <v>0</v>
      </c>
      <c r="D50" s="21">
        <v>0</v>
      </c>
      <c r="E50" s="17">
        <v>0</v>
      </c>
      <c r="F50" s="18" t="s">
        <v>130</v>
      </c>
      <c r="G50" s="18" t="s">
        <v>130</v>
      </c>
      <c r="H50" s="18" t="s">
        <v>130</v>
      </c>
      <c r="I50" s="19">
        <f t="shared" si="0"/>
        <v>0</v>
      </c>
    </row>
    <row r="51" spans="1:9" ht="41.25" customHeight="1">
      <c r="A51" s="20" t="s">
        <v>330</v>
      </c>
      <c r="B51" s="15" t="s">
        <v>331</v>
      </c>
      <c r="C51" s="16">
        <v>0</v>
      </c>
      <c r="D51" s="21">
        <v>0</v>
      </c>
      <c r="E51" s="17">
        <v>0</v>
      </c>
      <c r="F51" s="22" t="s">
        <v>128</v>
      </c>
      <c r="G51" s="22" t="s">
        <v>128</v>
      </c>
      <c r="H51" s="22" t="s">
        <v>128</v>
      </c>
      <c r="I51" s="19">
        <f t="shared" si="0"/>
        <v>0</v>
      </c>
    </row>
    <row r="52" spans="1:9" ht="41.25" customHeight="1">
      <c r="A52" s="20" t="s">
        <v>332</v>
      </c>
      <c r="B52" s="15" t="s">
        <v>333</v>
      </c>
      <c r="C52" s="16">
        <v>0</v>
      </c>
      <c r="D52" s="21">
        <v>0</v>
      </c>
      <c r="E52" s="17">
        <v>0</v>
      </c>
      <c r="F52" s="22" t="s">
        <v>128</v>
      </c>
      <c r="G52" s="22" t="s">
        <v>128</v>
      </c>
      <c r="H52" s="22" t="s">
        <v>128</v>
      </c>
      <c r="I52" s="19">
        <f t="shared" si="0"/>
        <v>0</v>
      </c>
    </row>
    <row r="53" spans="1:9" ht="41.25" customHeight="1">
      <c r="A53" s="20" t="s">
        <v>334</v>
      </c>
      <c r="B53" s="15" t="s">
        <v>335</v>
      </c>
      <c r="C53" s="16">
        <v>0</v>
      </c>
      <c r="D53" s="21">
        <v>0</v>
      </c>
      <c r="E53" s="17">
        <v>0</v>
      </c>
      <c r="F53" s="22" t="s">
        <v>128</v>
      </c>
      <c r="G53" s="22" t="s">
        <v>128</v>
      </c>
      <c r="H53" s="22" t="s">
        <v>128</v>
      </c>
      <c r="I53" s="19">
        <f t="shared" si="0"/>
        <v>0</v>
      </c>
    </row>
    <row r="54" spans="1:9" ht="41.25" customHeight="1">
      <c r="A54" s="20" t="s">
        <v>336</v>
      </c>
      <c r="B54" s="15" t="s">
        <v>337</v>
      </c>
      <c r="C54" s="16">
        <v>0</v>
      </c>
      <c r="D54" s="21">
        <v>0</v>
      </c>
      <c r="E54" s="17">
        <v>0</v>
      </c>
      <c r="F54" s="22" t="s">
        <v>128</v>
      </c>
      <c r="G54" s="22" t="s">
        <v>128</v>
      </c>
      <c r="H54" s="22" t="s">
        <v>128</v>
      </c>
      <c r="I54" s="19">
        <f t="shared" si="0"/>
        <v>0</v>
      </c>
    </row>
    <row r="55" spans="1:9" ht="41.25" customHeight="1">
      <c r="A55" s="20" t="s">
        <v>338</v>
      </c>
      <c r="B55" s="15" t="s">
        <v>339</v>
      </c>
      <c r="C55" s="16">
        <v>0</v>
      </c>
      <c r="D55" s="21">
        <v>0</v>
      </c>
      <c r="E55" s="17">
        <v>0</v>
      </c>
      <c r="F55" s="22" t="s">
        <v>128</v>
      </c>
      <c r="G55" s="22" t="s">
        <v>128</v>
      </c>
      <c r="H55" s="22" t="s">
        <v>128</v>
      </c>
      <c r="I55" s="19">
        <f t="shared" si="0"/>
        <v>0</v>
      </c>
    </row>
    <row r="56" spans="1:9" ht="41.25" customHeight="1">
      <c r="A56" s="20" t="s">
        <v>340</v>
      </c>
      <c r="B56" s="15" t="s">
        <v>341</v>
      </c>
      <c r="C56" s="16">
        <v>0</v>
      </c>
      <c r="D56" s="21">
        <v>0</v>
      </c>
      <c r="E56" s="17">
        <v>0</v>
      </c>
      <c r="F56" s="22" t="s">
        <v>128</v>
      </c>
      <c r="G56" s="22" t="s">
        <v>128</v>
      </c>
      <c r="H56" s="22" t="s">
        <v>128</v>
      </c>
      <c r="I56" s="19">
        <f t="shared" si="0"/>
        <v>0</v>
      </c>
    </row>
    <row r="57" spans="1:9" ht="41.25" customHeight="1">
      <c r="A57" s="20" t="s">
        <v>342</v>
      </c>
      <c r="B57" s="15" t="s">
        <v>53</v>
      </c>
      <c r="C57" s="16">
        <v>0</v>
      </c>
      <c r="D57" s="21">
        <v>0</v>
      </c>
      <c r="E57" s="17">
        <v>0</v>
      </c>
      <c r="F57" s="18" t="s">
        <v>130</v>
      </c>
      <c r="G57" s="18" t="s">
        <v>130</v>
      </c>
      <c r="H57" s="18" t="s">
        <v>130</v>
      </c>
      <c r="I57" s="19">
        <f t="shared" si="0"/>
        <v>0</v>
      </c>
    </row>
    <row r="58" spans="1:9" ht="41.25" customHeight="1">
      <c r="A58" s="20" t="s">
        <v>343</v>
      </c>
      <c r="B58" s="15" t="s">
        <v>344</v>
      </c>
      <c r="C58" s="16">
        <v>0</v>
      </c>
      <c r="D58" s="21">
        <v>0</v>
      </c>
      <c r="E58" s="17">
        <v>0</v>
      </c>
      <c r="F58" s="22" t="s">
        <v>128</v>
      </c>
      <c r="G58" s="22" t="s">
        <v>128</v>
      </c>
      <c r="H58" s="22" t="s">
        <v>128</v>
      </c>
      <c r="I58" s="19">
        <f t="shared" si="0"/>
        <v>0</v>
      </c>
    </row>
    <row r="59" spans="1:9" ht="41.25" customHeight="1">
      <c r="A59" s="20" t="s">
        <v>345</v>
      </c>
      <c r="B59" s="15" t="s">
        <v>346</v>
      </c>
      <c r="C59" s="16">
        <v>0</v>
      </c>
      <c r="D59" s="21">
        <v>0</v>
      </c>
      <c r="E59" s="17">
        <v>0</v>
      </c>
      <c r="F59" s="22" t="s">
        <v>128</v>
      </c>
      <c r="G59" s="22" t="s">
        <v>128</v>
      </c>
      <c r="H59" s="22" t="s">
        <v>128</v>
      </c>
      <c r="I59" s="19">
        <f t="shared" si="0"/>
        <v>0</v>
      </c>
    </row>
    <row r="60" spans="1:9" ht="41.25" customHeight="1">
      <c r="A60" s="20" t="s">
        <v>347</v>
      </c>
      <c r="B60" s="15" t="s">
        <v>348</v>
      </c>
      <c r="C60" s="16">
        <v>0</v>
      </c>
      <c r="D60" s="21">
        <v>0</v>
      </c>
      <c r="E60" s="17">
        <v>0</v>
      </c>
      <c r="F60" s="22" t="s">
        <v>128</v>
      </c>
      <c r="G60" s="22" t="s">
        <v>128</v>
      </c>
      <c r="H60" s="22" t="s">
        <v>128</v>
      </c>
      <c r="I60" s="19">
        <f t="shared" si="0"/>
        <v>0</v>
      </c>
    </row>
    <row r="61" spans="1:9" ht="41.25" customHeight="1">
      <c r="A61" s="20" t="s">
        <v>349</v>
      </c>
      <c r="B61" s="15" t="s">
        <v>350</v>
      </c>
      <c r="C61" s="16">
        <v>0</v>
      </c>
      <c r="D61" s="21">
        <v>0</v>
      </c>
      <c r="E61" s="17">
        <v>0</v>
      </c>
      <c r="F61" s="22" t="s">
        <v>128</v>
      </c>
      <c r="G61" s="22" t="s">
        <v>128</v>
      </c>
      <c r="H61" s="22" t="s">
        <v>128</v>
      </c>
      <c r="I61" s="19">
        <f t="shared" si="0"/>
        <v>0</v>
      </c>
    </row>
    <row r="62" spans="1:9" ht="41.25" customHeight="1">
      <c r="A62" s="20" t="s">
        <v>351</v>
      </c>
      <c r="B62" s="15" t="s">
        <v>352</v>
      </c>
      <c r="C62" s="16">
        <v>0</v>
      </c>
      <c r="D62" s="21">
        <v>0</v>
      </c>
      <c r="E62" s="17">
        <v>0</v>
      </c>
      <c r="F62" s="22" t="s">
        <v>128</v>
      </c>
      <c r="G62" s="22" t="s">
        <v>128</v>
      </c>
      <c r="H62" s="22" t="s">
        <v>128</v>
      </c>
      <c r="I62" s="19">
        <f t="shared" si="0"/>
        <v>0</v>
      </c>
    </row>
    <row r="63" spans="1:9" ht="41.25" customHeight="1">
      <c r="A63" s="20" t="s">
        <v>353</v>
      </c>
      <c r="B63" s="15" t="s">
        <v>354</v>
      </c>
      <c r="C63" s="16">
        <v>0</v>
      </c>
      <c r="D63" s="21">
        <v>0</v>
      </c>
      <c r="E63" s="17">
        <v>0</v>
      </c>
      <c r="F63" s="22" t="s">
        <v>128</v>
      </c>
      <c r="G63" s="22" t="s">
        <v>128</v>
      </c>
      <c r="H63" s="22" t="s">
        <v>128</v>
      </c>
      <c r="I63" s="19">
        <f t="shared" si="0"/>
        <v>0</v>
      </c>
    </row>
    <row r="64" spans="1:9" ht="41.25" customHeight="1">
      <c r="A64" s="20" t="s">
        <v>355</v>
      </c>
      <c r="B64" s="15" t="s">
        <v>356</v>
      </c>
      <c r="C64" s="16">
        <v>0</v>
      </c>
      <c r="D64" s="21">
        <v>0</v>
      </c>
      <c r="E64" s="17">
        <v>0</v>
      </c>
      <c r="F64" s="22" t="s">
        <v>128</v>
      </c>
      <c r="G64" s="22" t="s">
        <v>128</v>
      </c>
      <c r="H64" s="22" t="s">
        <v>128</v>
      </c>
      <c r="I64" s="19">
        <f t="shared" si="0"/>
        <v>0</v>
      </c>
    </row>
    <row r="65" spans="1:9" ht="41.25" customHeight="1">
      <c r="A65" s="20" t="s">
        <v>357</v>
      </c>
      <c r="B65" s="15" t="s">
        <v>358</v>
      </c>
      <c r="C65" s="16">
        <v>0</v>
      </c>
      <c r="D65" s="21">
        <v>0</v>
      </c>
      <c r="E65" s="17">
        <v>0</v>
      </c>
      <c r="F65" s="22" t="s">
        <v>128</v>
      </c>
      <c r="G65" s="22" t="s">
        <v>128</v>
      </c>
      <c r="H65" s="22" t="s">
        <v>128</v>
      </c>
      <c r="I65" s="19">
        <f t="shared" si="0"/>
        <v>0</v>
      </c>
    </row>
    <row r="66" spans="1:9" ht="41.25" customHeight="1">
      <c r="A66" s="20" t="s">
        <v>359</v>
      </c>
      <c r="B66" s="15" t="s">
        <v>82</v>
      </c>
      <c r="C66" s="16">
        <v>0</v>
      </c>
      <c r="D66" s="21">
        <v>0</v>
      </c>
      <c r="E66" s="17">
        <v>0</v>
      </c>
      <c r="F66" s="18" t="s">
        <v>132</v>
      </c>
      <c r="G66" s="18" t="s">
        <v>132</v>
      </c>
      <c r="H66" s="18" t="s">
        <v>132</v>
      </c>
      <c r="I66" s="19">
        <f t="shared" si="0"/>
        <v>0</v>
      </c>
    </row>
    <row r="67" spans="1:9" ht="41.25" customHeight="1">
      <c r="A67" s="20" t="s">
        <v>360</v>
      </c>
      <c r="B67" s="15" t="s">
        <v>84</v>
      </c>
      <c r="C67" s="16">
        <v>0</v>
      </c>
      <c r="D67" s="21">
        <v>0</v>
      </c>
      <c r="E67" s="17">
        <v>0</v>
      </c>
      <c r="F67" s="18" t="s">
        <v>132</v>
      </c>
      <c r="G67" s="18" t="s">
        <v>132</v>
      </c>
      <c r="H67" s="18" t="s">
        <v>132</v>
      </c>
      <c r="I67" s="19">
        <f t="shared" si="0"/>
        <v>0</v>
      </c>
    </row>
    <row r="68" spans="1:9" ht="41.25" customHeight="1">
      <c r="A68" s="20" t="s">
        <v>361</v>
      </c>
      <c r="B68" s="15" t="s">
        <v>86</v>
      </c>
      <c r="C68" s="16">
        <v>0</v>
      </c>
      <c r="D68" s="21">
        <v>0</v>
      </c>
      <c r="E68" s="17">
        <v>0</v>
      </c>
      <c r="F68" s="18" t="s">
        <v>132</v>
      </c>
      <c r="G68" s="18" t="s">
        <v>132</v>
      </c>
      <c r="H68" s="18" t="s">
        <v>132</v>
      </c>
      <c r="I68" s="19">
        <f t="shared" si="0"/>
        <v>0</v>
      </c>
    </row>
    <row r="69" spans="1:9" ht="41.25" customHeight="1">
      <c r="A69" s="20" t="s">
        <v>362</v>
      </c>
      <c r="B69" s="15" t="s">
        <v>88</v>
      </c>
      <c r="C69" s="16">
        <v>0</v>
      </c>
      <c r="D69" s="21">
        <v>0</v>
      </c>
      <c r="E69" s="17">
        <v>0</v>
      </c>
      <c r="F69" s="18" t="s">
        <v>132</v>
      </c>
      <c r="G69" s="18" t="s">
        <v>132</v>
      </c>
      <c r="H69" s="18" t="s">
        <v>132</v>
      </c>
      <c r="I69" s="19">
        <f t="shared" si="0"/>
        <v>0</v>
      </c>
    </row>
    <row r="70" spans="1:9" ht="41.25" customHeight="1">
      <c r="A70" s="20" t="s">
        <v>54</v>
      </c>
      <c r="B70" s="15" t="s">
        <v>55</v>
      </c>
      <c r="C70" s="16">
        <v>0</v>
      </c>
      <c r="D70" s="21">
        <v>0</v>
      </c>
      <c r="E70" s="17">
        <v>0</v>
      </c>
      <c r="F70" s="18" t="s">
        <v>130</v>
      </c>
      <c r="G70" s="18" t="s">
        <v>130</v>
      </c>
      <c r="H70" s="18" t="s">
        <v>130</v>
      </c>
      <c r="I70" s="19">
        <f t="shared" si="0"/>
        <v>0</v>
      </c>
    </row>
    <row r="71" spans="1:9" ht="41.25" customHeight="1">
      <c r="A71" s="20" t="s">
        <v>23</v>
      </c>
      <c r="B71" s="15" t="s">
        <v>24</v>
      </c>
      <c r="C71" s="16">
        <v>0</v>
      </c>
      <c r="D71" s="21">
        <v>0</v>
      </c>
      <c r="E71" s="17">
        <v>0</v>
      </c>
      <c r="F71" s="18" t="s">
        <v>126</v>
      </c>
      <c r="G71" s="18" t="s">
        <v>126</v>
      </c>
      <c r="H71" s="18" t="s">
        <v>126</v>
      </c>
      <c r="I71" s="19">
        <f t="shared" si="0"/>
        <v>0</v>
      </c>
    </row>
    <row r="72" spans="1:9" ht="41.25" customHeight="1">
      <c r="A72" s="20" t="s">
        <v>25</v>
      </c>
      <c r="B72" s="15" t="s">
        <v>26</v>
      </c>
      <c r="C72" s="16">
        <v>0</v>
      </c>
      <c r="D72" s="21">
        <v>0</v>
      </c>
      <c r="E72" s="17">
        <v>0</v>
      </c>
      <c r="F72" s="18" t="s">
        <v>126</v>
      </c>
      <c r="G72" s="18" t="s">
        <v>126</v>
      </c>
      <c r="H72" s="18" t="s">
        <v>126</v>
      </c>
      <c r="I72" s="19">
        <f t="shared" si="0"/>
        <v>0</v>
      </c>
    </row>
    <row r="73" spans="1:9" ht="41.25" customHeight="1">
      <c r="A73" s="20" t="s">
        <v>363</v>
      </c>
      <c r="B73" s="15" t="s">
        <v>364</v>
      </c>
      <c r="C73" s="16">
        <v>0</v>
      </c>
      <c r="D73" s="21">
        <v>0</v>
      </c>
      <c r="E73" s="17">
        <v>0</v>
      </c>
      <c r="F73" s="22" t="s">
        <v>128</v>
      </c>
      <c r="G73" s="22" t="s">
        <v>128</v>
      </c>
      <c r="H73" s="22" t="s">
        <v>128</v>
      </c>
      <c r="I73" s="19">
        <f t="shared" si="0"/>
        <v>0</v>
      </c>
    </row>
    <row r="74" spans="1:9" ht="41.25" customHeight="1">
      <c r="A74" s="20" t="s">
        <v>365</v>
      </c>
      <c r="B74" s="15" t="s">
        <v>366</v>
      </c>
      <c r="C74" s="16">
        <v>0</v>
      </c>
      <c r="D74" s="21">
        <v>0</v>
      </c>
      <c r="E74" s="17">
        <v>0</v>
      </c>
      <c r="F74" s="22" t="s">
        <v>128</v>
      </c>
      <c r="G74" s="22" t="s">
        <v>128</v>
      </c>
      <c r="H74" s="22" t="s">
        <v>128</v>
      </c>
      <c r="I74" s="19">
        <f t="shared" si="0"/>
        <v>0</v>
      </c>
    </row>
    <row r="75" spans="1:9" ht="41.25" customHeight="1">
      <c r="A75" s="20" t="s">
        <v>367</v>
      </c>
      <c r="B75" s="15" t="s">
        <v>368</v>
      </c>
      <c r="C75" s="16">
        <v>0</v>
      </c>
      <c r="D75" s="21">
        <v>0</v>
      </c>
      <c r="E75" s="17">
        <v>0</v>
      </c>
      <c r="F75" s="22" t="s">
        <v>128</v>
      </c>
      <c r="G75" s="22" t="s">
        <v>128</v>
      </c>
      <c r="H75" s="22" t="s">
        <v>128</v>
      </c>
      <c r="I75" s="19">
        <f t="shared" si="0"/>
        <v>0</v>
      </c>
    </row>
    <row r="76" spans="1:9" ht="41.25" customHeight="1">
      <c r="A76" s="20" t="s">
        <v>369</v>
      </c>
      <c r="B76" s="15" t="s">
        <v>370</v>
      </c>
      <c r="C76" s="16">
        <v>0</v>
      </c>
      <c r="D76" s="21">
        <v>0</v>
      </c>
      <c r="E76" s="17">
        <v>0</v>
      </c>
      <c r="F76" s="22" t="s">
        <v>128</v>
      </c>
      <c r="G76" s="22" t="s">
        <v>128</v>
      </c>
      <c r="H76" s="22" t="s">
        <v>128</v>
      </c>
      <c r="I76" s="19">
        <f t="shared" si="0"/>
        <v>0</v>
      </c>
    </row>
    <row r="77" spans="1:9" ht="41.25" customHeight="1">
      <c r="A77" s="20" t="s">
        <v>371</v>
      </c>
      <c r="B77" s="15" t="s">
        <v>372</v>
      </c>
      <c r="C77" s="16">
        <v>0</v>
      </c>
      <c r="D77" s="21">
        <v>0</v>
      </c>
      <c r="E77" s="17">
        <v>0</v>
      </c>
      <c r="F77" s="22" t="s">
        <v>128</v>
      </c>
      <c r="G77" s="22" t="s">
        <v>128</v>
      </c>
      <c r="H77" s="22" t="s">
        <v>128</v>
      </c>
      <c r="I77" s="19">
        <f t="shared" si="0"/>
        <v>0</v>
      </c>
    </row>
    <row r="78" spans="1:9" ht="41.25" customHeight="1">
      <c r="A78" s="20" t="s">
        <v>27</v>
      </c>
      <c r="B78" s="15" t="s">
        <v>28</v>
      </c>
      <c r="C78" s="16">
        <v>0</v>
      </c>
      <c r="D78" s="21">
        <v>0</v>
      </c>
      <c r="E78" s="17">
        <v>0</v>
      </c>
      <c r="F78" s="18" t="s">
        <v>126</v>
      </c>
      <c r="G78" s="18" t="s">
        <v>126</v>
      </c>
      <c r="H78" s="18" t="s">
        <v>126</v>
      </c>
      <c r="I78" s="19">
        <f t="shared" si="0"/>
        <v>0</v>
      </c>
    </row>
    <row r="79" spans="1:9" ht="41.25" customHeight="1">
      <c r="A79" s="20" t="s">
        <v>373</v>
      </c>
      <c r="B79" s="15" t="s">
        <v>374</v>
      </c>
      <c r="C79" s="23">
        <v>0</v>
      </c>
      <c r="D79" s="24">
        <v>0</v>
      </c>
      <c r="E79" s="17">
        <v>0</v>
      </c>
      <c r="F79" s="22" t="s">
        <v>128</v>
      </c>
      <c r="G79" s="22" t="s">
        <v>128</v>
      </c>
      <c r="H79" s="22" t="s">
        <v>128</v>
      </c>
      <c r="I79" s="19">
        <f t="shared" si="0"/>
        <v>0</v>
      </c>
    </row>
    <row r="80" spans="1:9" ht="41.25" customHeight="1">
      <c r="A80" s="20" t="s">
        <v>375</v>
      </c>
      <c r="B80" s="15" t="s">
        <v>376</v>
      </c>
      <c r="C80" s="31">
        <f>SUM(C71:C79)*0.0765</f>
        <v>0</v>
      </c>
      <c r="D80" s="31">
        <f>SUM(D71:D79)*0.0765</f>
        <v>0</v>
      </c>
      <c r="E80" s="31">
        <f>SUM(E71:E79)*0.0765</f>
        <v>0</v>
      </c>
      <c r="F80" s="27" t="s">
        <v>377</v>
      </c>
      <c r="G80" s="27" t="s">
        <v>377</v>
      </c>
      <c r="H80" s="27" t="s">
        <v>377</v>
      </c>
      <c r="I80" s="19">
        <f t="shared" si="0"/>
        <v>0</v>
      </c>
    </row>
    <row r="81" spans="1:9" ht="41.25" customHeight="1">
      <c r="A81" s="20" t="s">
        <v>378</v>
      </c>
      <c r="B81" s="15" t="s">
        <v>379</v>
      </c>
      <c r="C81" s="28">
        <v>0</v>
      </c>
      <c r="D81" s="29">
        <v>0</v>
      </c>
      <c r="E81" s="17">
        <v>0</v>
      </c>
      <c r="F81" s="22" t="s">
        <v>128</v>
      </c>
      <c r="G81" s="22" t="s">
        <v>128</v>
      </c>
      <c r="H81" s="22" t="s">
        <v>128</v>
      </c>
      <c r="I81" s="19">
        <f t="shared" ref="I81:I144" si="1">SUM(C81+D81+E81)</f>
        <v>0</v>
      </c>
    </row>
    <row r="82" spans="1:9" ht="41.25" customHeight="1">
      <c r="A82" s="20" t="s">
        <v>380</v>
      </c>
      <c r="B82" s="15" t="s">
        <v>381</v>
      </c>
      <c r="C82" s="16">
        <v>0</v>
      </c>
      <c r="D82" s="21">
        <v>0</v>
      </c>
      <c r="E82" s="17">
        <v>0</v>
      </c>
      <c r="F82" s="22" t="s">
        <v>128</v>
      </c>
      <c r="G82" s="22" t="s">
        <v>128</v>
      </c>
      <c r="H82" s="22" t="s">
        <v>128</v>
      </c>
      <c r="I82" s="19">
        <f t="shared" si="1"/>
        <v>0</v>
      </c>
    </row>
    <row r="83" spans="1:9" ht="41.25" customHeight="1">
      <c r="A83" s="20" t="s">
        <v>382</v>
      </c>
      <c r="B83" s="15" t="s">
        <v>383</v>
      </c>
      <c r="C83" s="16">
        <v>0</v>
      </c>
      <c r="D83" s="21">
        <v>0</v>
      </c>
      <c r="E83" s="17">
        <v>0</v>
      </c>
      <c r="F83" s="22" t="s">
        <v>128</v>
      </c>
      <c r="G83" s="22" t="s">
        <v>128</v>
      </c>
      <c r="H83" s="22" t="s">
        <v>128</v>
      </c>
      <c r="I83" s="19">
        <f t="shared" si="1"/>
        <v>0</v>
      </c>
    </row>
    <row r="84" spans="1:9" ht="41.25" customHeight="1">
      <c r="A84" s="20" t="s">
        <v>384</v>
      </c>
      <c r="B84" s="15" t="s">
        <v>385</v>
      </c>
      <c r="C84" s="16">
        <v>0</v>
      </c>
      <c r="D84" s="21">
        <v>0</v>
      </c>
      <c r="E84" s="17">
        <v>0</v>
      </c>
      <c r="F84" s="22" t="s">
        <v>128</v>
      </c>
      <c r="G84" s="22" t="s">
        <v>128</v>
      </c>
      <c r="H84" s="22" t="s">
        <v>128</v>
      </c>
      <c r="I84" s="19">
        <f t="shared" si="1"/>
        <v>0</v>
      </c>
    </row>
    <row r="85" spans="1:9" ht="41.25" customHeight="1">
      <c r="A85" s="20" t="s">
        <v>386</v>
      </c>
      <c r="B85" s="15" t="s">
        <v>387</v>
      </c>
      <c r="C85" s="16">
        <v>0</v>
      </c>
      <c r="D85" s="21">
        <v>0</v>
      </c>
      <c r="E85" s="17">
        <v>0</v>
      </c>
      <c r="F85" s="22" t="s">
        <v>128</v>
      </c>
      <c r="G85" s="22" t="s">
        <v>128</v>
      </c>
      <c r="H85" s="22" t="s">
        <v>128</v>
      </c>
      <c r="I85" s="19">
        <f t="shared" si="1"/>
        <v>0</v>
      </c>
    </row>
    <row r="86" spans="1:9" ht="41.25" customHeight="1">
      <c r="A86" s="20" t="s">
        <v>388</v>
      </c>
      <c r="B86" s="15" t="s">
        <v>389</v>
      </c>
      <c r="C86" s="16">
        <v>0</v>
      </c>
      <c r="D86" s="21">
        <v>0</v>
      </c>
      <c r="E86" s="17">
        <v>0</v>
      </c>
      <c r="F86" s="22" t="s">
        <v>128</v>
      </c>
      <c r="G86" s="22" t="s">
        <v>128</v>
      </c>
      <c r="H86" s="22" t="s">
        <v>128</v>
      </c>
      <c r="I86" s="19">
        <f t="shared" si="1"/>
        <v>0</v>
      </c>
    </row>
    <row r="87" spans="1:9" ht="41.25" customHeight="1">
      <c r="A87" s="20" t="s">
        <v>390</v>
      </c>
      <c r="B87" s="15" t="s">
        <v>391</v>
      </c>
      <c r="C87" s="16">
        <v>0</v>
      </c>
      <c r="D87" s="21">
        <v>0</v>
      </c>
      <c r="E87" s="17">
        <v>0</v>
      </c>
      <c r="F87" s="22" t="s">
        <v>128</v>
      </c>
      <c r="G87" s="22" t="s">
        <v>128</v>
      </c>
      <c r="H87" s="22" t="s">
        <v>128</v>
      </c>
      <c r="I87" s="19">
        <f t="shared" si="1"/>
        <v>0</v>
      </c>
    </row>
    <row r="88" spans="1:9" ht="41.25" customHeight="1">
      <c r="A88" s="20" t="s">
        <v>392</v>
      </c>
      <c r="B88" s="15" t="s">
        <v>57</v>
      </c>
      <c r="C88" s="16">
        <v>0</v>
      </c>
      <c r="D88" s="21">
        <v>0</v>
      </c>
      <c r="E88" s="17">
        <v>0</v>
      </c>
      <c r="F88" s="18" t="s">
        <v>130</v>
      </c>
      <c r="G88" s="18" t="s">
        <v>130</v>
      </c>
      <c r="H88" s="18" t="s">
        <v>130</v>
      </c>
      <c r="I88" s="19">
        <f t="shared" si="1"/>
        <v>0</v>
      </c>
    </row>
    <row r="89" spans="1:9" ht="41.25" customHeight="1">
      <c r="A89" s="20" t="s">
        <v>393</v>
      </c>
      <c r="B89" s="15" t="s">
        <v>394</v>
      </c>
      <c r="C89" s="16">
        <v>0</v>
      </c>
      <c r="D89" s="21">
        <v>0</v>
      </c>
      <c r="E89" s="17">
        <v>0</v>
      </c>
      <c r="F89" s="22" t="s">
        <v>128</v>
      </c>
      <c r="G89" s="22" t="s">
        <v>128</v>
      </c>
      <c r="H89" s="22" t="s">
        <v>128</v>
      </c>
      <c r="I89" s="19">
        <f t="shared" si="1"/>
        <v>0</v>
      </c>
    </row>
    <row r="90" spans="1:9" ht="41.25" customHeight="1">
      <c r="A90" s="20" t="s">
        <v>395</v>
      </c>
      <c r="B90" s="15" t="s">
        <v>59</v>
      </c>
      <c r="C90" s="16">
        <v>0</v>
      </c>
      <c r="D90" s="21">
        <v>0</v>
      </c>
      <c r="E90" s="17">
        <v>0</v>
      </c>
      <c r="F90" s="18" t="s">
        <v>130</v>
      </c>
      <c r="G90" s="18" t="s">
        <v>130</v>
      </c>
      <c r="H90" s="18" t="s">
        <v>130</v>
      </c>
      <c r="I90" s="19">
        <f t="shared" si="1"/>
        <v>0</v>
      </c>
    </row>
    <row r="91" spans="1:9" ht="41.25" customHeight="1">
      <c r="A91" s="20" t="s">
        <v>396</v>
      </c>
      <c r="B91" s="15" t="s">
        <v>397</v>
      </c>
      <c r="C91" s="16">
        <v>0</v>
      </c>
      <c r="D91" s="21">
        <v>0</v>
      </c>
      <c r="E91" s="17">
        <v>0</v>
      </c>
      <c r="F91" s="22" t="s">
        <v>128</v>
      </c>
      <c r="G91" s="22" t="s">
        <v>128</v>
      </c>
      <c r="H91" s="22" t="s">
        <v>128</v>
      </c>
      <c r="I91" s="19">
        <f t="shared" si="1"/>
        <v>0</v>
      </c>
    </row>
    <row r="92" spans="1:9" ht="41.25" customHeight="1">
      <c r="A92" s="20" t="s">
        <v>398</v>
      </c>
      <c r="B92" s="15" t="s">
        <v>399</v>
      </c>
      <c r="C92" s="16">
        <v>0</v>
      </c>
      <c r="D92" s="21">
        <v>0</v>
      </c>
      <c r="E92" s="17">
        <v>0</v>
      </c>
      <c r="F92" s="22" t="s">
        <v>128</v>
      </c>
      <c r="G92" s="22" t="s">
        <v>128</v>
      </c>
      <c r="H92" s="22" t="s">
        <v>128</v>
      </c>
      <c r="I92" s="19">
        <f t="shared" si="1"/>
        <v>0</v>
      </c>
    </row>
    <row r="93" spans="1:9" ht="41.25" customHeight="1">
      <c r="A93" s="20" t="s">
        <v>400</v>
      </c>
      <c r="B93" s="15" t="s">
        <v>401</v>
      </c>
      <c r="C93" s="16">
        <v>0</v>
      </c>
      <c r="D93" s="21">
        <v>0</v>
      </c>
      <c r="E93" s="17">
        <v>0</v>
      </c>
      <c r="F93" s="22" t="s">
        <v>128</v>
      </c>
      <c r="G93" s="22" t="s">
        <v>128</v>
      </c>
      <c r="H93" s="22" t="s">
        <v>128</v>
      </c>
      <c r="I93" s="19">
        <f t="shared" si="1"/>
        <v>0</v>
      </c>
    </row>
    <row r="94" spans="1:9" ht="41.25" customHeight="1">
      <c r="A94" s="20" t="s">
        <v>402</v>
      </c>
      <c r="B94" s="15" t="s">
        <v>403</v>
      </c>
      <c r="C94" s="16">
        <v>0</v>
      </c>
      <c r="D94" s="21">
        <v>0</v>
      </c>
      <c r="E94" s="17">
        <v>0</v>
      </c>
      <c r="F94" s="22" t="s">
        <v>128</v>
      </c>
      <c r="G94" s="22" t="s">
        <v>128</v>
      </c>
      <c r="H94" s="22" t="s">
        <v>128</v>
      </c>
      <c r="I94" s="19">
        <f t="shared" si="1"/>
        <v>0</v>
      </c>
    </row>
    <row r="95" spans="1:9" ht="41.25" customHeight="1">
      <c r="A95" s="20" t="s">
        <v>404</v>
      </c>
      <c r="B95" s="15" t="s">
        <v>405</v>
      </c>
      <c r="C95" s="16">
        <v>0</v>
      </c>
      <c r="D95" s="21">
        <v>0</v>
      </c>
      <c r="E95" s="17">
        <v>0</v>
      </c>
      <c r="F95" s="22" t="s">
        <v>128</v>
      </c>
      <c r="G95" s="22" t="s">
        <v>128</v>
      </c>
      <c r="H95" s="22" t="s">
        <v>128</v>
      </c>
      <c r="I95" s="19">
        <f t="shared" si="1"/>
        <v>0</v>
      </c>
    </row>
    <row r="96" spans="1:9" ht="41.25" customHeight="1">
      <c r="A96" s="20" t="s">
        <v>406</v>
      </c>
      <c r="B96" s="15" t="s">
        <v>90</v>
      </c>
      <c r="C96" s="16">
        <v>0</v>
      </c>
      <c r="D96" s="21">
        <v>0</v>
      </c>
      <c r="E96" s="17">
        <v>0</v>
      </c>
      <c r="F96" s="18" t="s">
        <v>132</v>
      </c>
      <c r="G96" s="18" t="s">
        <v>132</v>
      </c>
      <c r="H96" s="18" t="s">
        <v>132</v>
      </c>
      <c r="I96" s="19">
        <f t="shared" si="1"/>
        <v>0</v>
      </c>
    </row>
    <row r="97" spans="1:9" ht="41.25" customHeight="1">
      <c r="A97" s="20" t="s">
        <v>407</v>
      </c>
      <c r="B97" s="15" t="s">
        <v>92</v>
      </c>
      <c r="C97" s="16">
        <v>0</v>
      </c>
      <c r="D97" s="21">
        <v>0</v>
      </c>
      <c r="E97" s="17">
        <v>0</v>
      </c>
      <c r="F97" s="18" t="s">
        <v>132</v>
      </c>
      <c r="G97" s="18" t="s">
        <v>132</v>
      </c>
      <c r="H97" s="18" t="s">
        <v>132</v>
      </c>
      <c r="I97" s="19">
        <f t="shared" si="1"/>
        <v>0</v>
      </c>
    </row>
    <row r="98" spans="1:9" ht="41.25" customHeight="1">
      <c r="A98" s="20" t="s">
        <v>29</v>
      </c>
      <c r="B98" s="15" t="s">
        <v>30</v>
      </c>
      <c r="C98" s="16">
        <v>0</v>
      </c>
      <c r="D98" s="21">
        <v>0</v>
      </c>
      <c r="E98" s="17">
        <v>0</v>
      </c>
      <c r="F98" s="18" t="s">
        <v>126</v>
      </c>
      <c r="G98" s="18" t="s">
        <v>126</v>
      </c>
      <c r="H98" s="18" t="s">
        <v>126</v>
      </c>
      <c r="I98" s="19">
        <f t="shared" si="1"/>
        <v>0</v>
      </c>
    </row>
    <row r="99" spans="1:9" ht="41.25" customHeight="1">
      <c r="A99" s="20" t="s">
        <v>31</v>
      </c>
      <c r="B99" s="15" t="s">
        <v>32</v>
      </c>
      <c r="C99" s="16">
        <v>0</v>
      </c>
      <c r="D99" s="21">
        <v>0</v>
      </c>
      <c r="E99" s="17">
        <v>0</v>
      </c>
      <c r="F99" s="18" t="s">
        <v>126</v>
      </c>
      <c r="G99" s="18" t="s">
        <v>126</v>
      </c>
      <c r="H99" s="18" t="s">
        <v>126</v>
      </c>
      <c r="I99" s="19">
        <f t="shared" si="1"/>
        <v>0</v>
      </c>
    </row>
    <row r="100" spans="1:9" ht="41.25" customHeight="1">
      <c r="A100" s="20" t="s">
        <v>33</v>
      </c>
      <c r="B100" s="15" t="s">
        <v>34</v>
      </c>
      <c r="C100" s="16">
        <v>0</v>
      </c>
      <c r="D100" s="21">
        <v>0</v>
      </c>
      <c r="E100" s="17">
        <v>0</v>
      </c>
      <c r="F100" s="18" t="s">
        <v>126</v>
      </c>
      <c r="G100" s="18" t="s">
        <v>126</v>
      </c>
      <c r="H100" s="18" t="s">
        <v>126</v>
      </c>
      <c r="I100" s="19">
        <f t="shared" si="1"/>
        <v>0</v>
      </c>
    </row>
    <row r="101" spans="1:9" ht="41.25" customHeight="1">
      <c r="A101" s="20" t="s">
        <v>408</v>
      </c>
      <c r="B101" s="15" t="s">
        <v>409</v>
      </c>
      <c r="C101" s="16">
        <v>0</v>
      </c>
      <c r="D101" s="21">
        <v>0</v>
      </c>
      <c r="E101" s="17">
        <v>0</v>
      </c>
      <c r="F101" s="22" t="s">
        <v>128</v>
      </c>
      <c r="G101" s="22" t="s">
        <v>128</v>
      </c>
      <c r="H101" s="22" t="s">
        <v>128</v>
      </c>
      <c r="I101" s="19">
        <f t="shared" si="1"/>
        <v>0</v>
      </c>
    </row>
    <row r="102" spans="1:9" ht="41.25" customHeight="1">
      <c r="A102" s="20" t="s">
        <v>410</v>
      </c>
      <c r="B102" s="15" t="s">
        <v>411</v>
      </c>
      <c r="C102" s="23">
        <v>0</v>
      </c>
      <c r="D102" s="24">
        <v>0</v>
      </c>
      <c r="E102" s="17">
        <v>0</v>
      </c>
      <c r="F102" s="22" t="s">
        <v>128</v>
      </c>
      <c r="G102" s="22" t="s">
        <v>128</v>
      </c>
      <c r="H102" s="22" t="s">
        <v>128</v>
      </c>
      <c r="I102" s="19">
        <f t="shared" si="1"/>
        <v>0</v>
      </c>
    </row>
    <row r="103" spans="1:9" ht="41.25" customHeight="1">
      <c r="A103" s="20" t="s">
        <v>412</v>
      </c>
      <c r="B103" s="15" t="s">
        <v>413</v>
      </c>
      <c r="C103" s="31">
        <f>SUM(C98:C102)*0.0765</f>
        <v>0</v>
      </c>
      <c r="D103" s="31">
        <f>SUM(D98:D102)*0.0765</f>
        <v>0</v>
      </c>
      <c r="E103" s="31">
        <f>SUM(E98:E102)*0.0765</f>
        <v>0</v>
      </c>
      <c r="F103" s="27" t="s">
        <v>414</v>
      </c>
      <c r="G103" s="27" t="s">
        <v>414</v>
      </c>
      <c r="H103" s="27" t="s">
        <v>414</v>
      </c>
      <c r="I103" s="19">
        <f t="shared" si="1"/>
        <v>0</v>
      </c>
    </row>
    <row r="104" spans="1:9" ht="41.25" customHeight="1">
      <c r="A104" s="20" t="s">
        <v>415</v>
      </c>
      <c r="B104" s="15" t="s">
        <v>416</v>
      </c>
      <c r="C104" s="28">
        <v>0</v>
      </c>
      <c r="D104" s="29">
        <v>0</v>
      </c>
      <c r="E104" s="17">
        <v>0</v>
      </c>
      <c r="F104" s="22" t="s">
        <v>128</v>
      </c>
      <c r="G104" s="22" t="s">
        <v>128</v>
      </c>
      <c r="H104" s="22" t="s">
        <v>128</v>
      </c>
      <c r="I104" s="19">
        <f t="shared" si="1"/>
        <v>0</v>
      </c>
    </row>
    <row r="105" spans="1:9" ht="41.25" customHeight="1">
      <c r="A105" s="20" t="s">
        <v>417</v>
      </c>
      <c r="B105" s="15" t="s">
        <v>418</v>
      </c>
      <c r="C105" s="16">
        <v>0</v>
      </c>
      <c r="D105" s="21">
        <v>0</v>
      </c>
      <c r="E105" s="17">
        <v>0</v>
      </c>
      <c r="F105" s="22" t="s">
        <v>128</v>
      </c>
      <c r="G105" s="22" t="s">
        <v>128</v>
      </c>
      <c r="H105" s="22" t="s">
        <v>128</v>
      </c>
      <c r="I105" s="19">
        <f t="shared" si="1"/>
        <v>0</v>
      </c>
    </row>
    <row r="106" spans="1:9" ht="41.25" customHeight="1">
      <c r="A106" s="20" t="s">
        <v>419</v>
      </c>
      <c r="B106" s="15" t="s">
        <v>420</v>
      </c>
      <c r="C106" s="16">
        <v>0</v>
      </c>
      <c r="D106" s="21">
        <v>0</v>
      </c>
      <c r="E106" s="17">
        <v>0</v>
      </c>
      <c r="F106" s="22" t="s">
        <v>128</v>
      </c>
      <c r="G106" s="22" t="s">
        <v>128</v>
      </c>
      <c r="H106" s="22" t="s">
        <v>128</v>
      </c>
      <c r="I106" s="19">
        <f t="shared" si="1"/>
        <v>0</v>
      </c>
    </row>
    <row r="107" spans="1:9" ht="41.25" customHeight="1">
      <c r="A107" s="20" t="s">
        <v>421</v>
      </c>
      <c r="B107" s="15" t="s">
        <v>422</v>
      </c>
      <c r="C107" s="16">
        <v>0</v>
      </c>
      <c r="D107" s="21">
        <v>0</v>
      </c>
      <c r="E107" s="17">
        <v>0</v>
      </c>
      <c r="F107" s="22" t="s">
        <v>128</v>
      </c>
      <c r="G107" s="22" t="s">
        <v>128</v>
      </c>
      <c r="H107" s="22" t="s">
        <v>128</v>
      </c>
      <c r="I107" s="19">
        <f t="shared" si="1"/>
        <v>0</v>
      </c>
    </row>
    <row r="108" spans="1:9" ht="41.25" customHeight="1">
      <c r="A108" s="20" t="s">
        <v>423</v>
      </c>
      <c r="B108" s="15" t="s">
        <v>424</v>
      </c>
      <c r="C108" s="16">
        <v>0</v>
      </c>
      <c r="D108" s="21">
        <v>0</v>
      </c>
      <c r="E108" s="17">
        <v>0</v>
      </c>
      <c r="F108" s="22" t="s">
        <v>128</v>
      </c>
      <c r="G108" s="22" t="s">
        <v>128</v>
      </c>
      <c r="H108" s="22" t="s">
        <v>128</v>
      </c>
      <c r="I108" s="19">
        <f t="shared" si="1"/>
        <v>0</v>
      </c>
    </row>
    <row r="109" spans="1:9" ht="41.25" customHeight="1">
      <c r="A109" s="20" t="s">
        <v>425</v>
      </c>
      <c r="B109" s="15" t="s">
        <v>426</v>
      </c>
      <c r="C109" s="16">
        <v>0</v>
      </c>
      <c r="D109" s="21">
        <v>0</v>
      </c>
      <c r="E109" s="17">
        <v>0</v>
      </c>
      <c r="F109" s="22" t="s">
        <v>128</v>
      </c>
      <c r="G109" s="22" t="s">
        <v>128</v>
      </c>
      <c r="H109" s="22" t="s">
        <v>128</v>
      </c>
      <c r="I109" s="19">
        <f t="shared" si="1"/>
        <v>0</v>
      </c>
    </row>
    <row r="110" spans="1:9" ht="41.25" customHeight="1">
      <c r="A110" s="20" t="s">
        <v>427</v>
      </c>
      <c r="B110" s="15" t="s">
        <v>61</v>
      </c>
      <c r="C110" s="16">
        <v>0</v>
      </c>
      <c r="D110" s="21">
        <v>0</v>
      </c>
      <c r="E110" s="17">
        <v>0</v>
      </c>
      <c r="F110" s="18" t="s">
        <v>130</v>
      </c>
      <c r="G110" s="18" t="s">
        <v>130</v>
      </c>
      <c r="H110" s="18" t="s">
        <v>130</v>
      </c>
      <c r="I110" s="19">
        <f t="shared" si="1"/>
        <v>0</v>
      </c>
    </row>
    <row r="111" spans="1:9" ht="41.25" customHeight="1">
      <c r="A111" s="20" t="s">
        <v>62</v>
      </c>
      <c r="B111" s="15" t="s">
        <v>63</v>
      </c>
      <c r="C111" s="16">
        <v>0</v>
      </c>
      <c r="D111" s="21">
        <v>0</v>
      </c>
      <c r="E111" s="17">
        <v>0</v>
      </c>
      <c r="F111" s="18" t="s">
        <v>130</v>
      </c>
      <c r="G111" s="18" t="s">
        <v>130</v>
      </c>
      <c r="H111" s="18" t="s">
        <v>130</v>
      </c>
      <c r="I111" s="19">
        <f t="shared" si="1"/>
        <v>0</v>
      </c>
    </row>
    <row r="112" spans="1:9" ht="41.25" customHeight="1">
      <c r="A112" s="20" t="s">
        <v>428</v>
      </c>
      <c r="B112" s="15" t="s">
        <v>429</v>
      </c>
      <c r="C112" s="16">
        <v>0</v>
      </c>
      <c r="D112" s="21">
        <v>0</v>
      </c>
      <c r="E112" s="17">
        <v>0</v>
      </c>
      <c r="F112" s="22" t="s">
        <v>128</v>
      </c>
      <c r="G112" s="22" t="s">
        <v>128</v>
      </c>
      <c r="H112" s="22" t="s">
        <v>128</v>
      </c>
      <c r="I112" s="19">
        <f t="shared" si="1"/>
        <v>0</v>
      </c>
    </row>
    <row r="113" spans="1:9" ht="41.25" customHeight="1">
      <c r="A113" s="20" t="s">
        <v>430</v>
      </c>
      <c r="B113" s="15" t="s">
        <v>431</v>
      </c>
      <c r="C113" s="16">
        <v>0</v>
      </c>
      <c r="D113" s="21">
        <v>0</v>
      </c>
      <c r="E113" s="17">
        <v>0</v>
      </c>
      <c r="F113" s="22" t="s">
        <v>128</v>
      </c>
      <c r="G113" s="22" t="s">
        <v>128</v>
      </c>
      <c r="H113" s="22" t="s">
        <v>128</v>
      </c>
      <c r="I113" s="19">
        <f t="shared" si="1"/>
        <v>0</v>
      </c>
    </row>
    <row r="114" spans="1:9" ht="41.25" customHeight="1">
      <c r="A114" s="20" t="s">
        <v>35</v>
      </c>
      <c r="B114" s="15" t="s">
        <v>36</v>
      </c>
      <c r="C114" s="16">
        <v>0</v>
      </c>
      <c r="D114" s="21">
        <v>0</v>
      </c>
      <c r="E114" s="17">
        <v>0</v>
      </c>
      <c r="F114" s="18" t="s">
        <v>126</v>
      </c>
      <c r="G114" s="18" t="s">
        <v>126</v>
      </c>
      <c r="H114" s="18" t="s">
        <v>126</v>
      </c>
      <c r="I114" s="19">
        <f t="shared" si="1"/>
        <v>0</v>
      </c>
    </row>
    <row r="115" spans="1:9" ht="41.25" customHeight="1">
      <c r="A115" s="20" t="s">
        <v>432</v>
      </c>
      <c r="B115" s="15" t="s">
        <v>433</v>
      </c>
      <c r="C115" s="16">
        <v>0</v>
      </c>
      <c r="D115" s="21">
        <v>0</v>
      </c>
      <c r="E115" s="17">
        <v>0</v>
      </c>
      <c r="F115" s="22" t="s">
        <v>128</v>
      </c>
      <c r="G115" s="22" t="s">
        <v>128</v>
      </c>
      <c r="H115" s="22" t="s">
        <v>128</v>
      </c>
      <c r="I115" s="19">
        <f t="shared" si="1"/>
        <v>0</v>
      </c>
    </row>
    <row r="116" spans="1:9" ht="41.25" customHeight="1">
      <c r="A116" s="20" t="s">
        <v>434</v>
      </c>
      <c r="B116" s="15" t="s">
        <v>435</v>
      </c>
      <c r="C116" s="23">
        <v>0</v>
      </c>
      <c r="D116" s="24">
        <v>0</v>
      </c>
      <c r="E116" s="17">
        <v>0</v>
      </c>
      <c r="F116" s="22" t="s">
        <v>128</v>
      </c>
      <c r="G116" s="22" t="s">
        <v>128</v>
      </c>
      <c r="H116" s="22" t="s">
        <v>128</v>
      </c>
      <c r="I116" s="19">
        <f t="shared" si="1"/>
        <v>0</v>
      </c>
    </row>
    <row r="117" spans="1:9" ht="41.25" customHeight="1">
      <c r="A117" s="20" t="s">
        <v>436</v>
      </c>
      <c r="B117" s="15" t="s">
        <v>437</v>
      </c>
      <c r="C117" s="31">
        <f>SUM(C114:C116)*0.0765</f>
        <v>0</v>
      </c>
      <c r="D117" s="31">
        <f>SUM(D114:D116)*0.0765</f>
        <v>0</v>
      </c>
      <c r="E117" s="31">
        <f>SUM(E114:E116)*0.0765</f>
        <v>0</v>
      </c>
      <c r="F117" s="27" t="s">
        <v>438</v>
      </c>
      <c r="G117" s="27" t="s">
        <v>438</v>
      </c>
      <c r="H117" s="27" t="s">
        <v>438</v>
      </c>
      <c r="I117" s="19">
        <f t="shared" si="1"/>
        <v>0</v>
      </c>
    </row>
    <row r="118" spans="1:9" ht="41.25" customHeight="1">
      <c r="A118" s="20" t="s">
        <v>439</v>
      </c>
      <c r="B118" s="15" t="s">
        <v>440</v>
      </c>
      <c r="C118" s="28">
        <v>0</v>
      </c>
      <c r="D118" s="29">
        <v>0</v>
      </c>
      <c r="E118" s="17">
        <v>0</v>
      </c>
      <c r="F118" s="22" t="s">
        <v>128</v>
      </c>
      <c r="G118" s="22" t="s">
        <v>128</v>
      </c>
      <c r="H118" s="22" t="s">
        <v>128</v>
      </c>
      <c r="I118" s="19">
        <f t="shared" si="1"/>
        <v>0</v>
      </c>
    </row>
    <row r="119" spans="1:9" ht="41.25" customHeight="1">
      <c r="A119" s="20" t="s">
        <v>441</v>
      </c>
      <c r="B119" s="15" t="s">
        <v>442</v>
      </c>
      <c r="C119" s="16">
        <v>0</v>
      </c>
      <c r="D119" s="21">
        <v>0</v>
      </c>
      <c r="E119" s="17">
        <v>0</v>
      </c>
      <c r="F119" s="22" t="s">
        <v>128</v>
      </c>
      <c r="G119" s="22" t="s">
        <v>128</v>
      </c>
      <c r="H119" s="22" t="s">
        <v>128</v>
      </c>
      <c r="I119" s="19">
        <f t="shared" si="1"/>
        <v>0</v>
      </c>
    </row>
    <row r="120" spans="1:9" ht="41.25" customHeight="1">
      <c r="A120" s="20" t="s">
        <v>443</v>
      </c>
      <c r="B120" s="15" t="s">
        <v>444</v>
      </c>
      <c r="C120" s="16">
        <v>0</v>
      </c>
      <c r="D120" s="21">
        <v>0</v>
      </c>
      <c r="E120" s="17">
        <v>0</v>
      </c>
      <c r="F120" s="22" t="s">
        <v>128</v>
      </c>
      <c r="G120" s="22" t="s">
        <v>128</v>
      </c>
      <c r="H120" s="22" t="s">
        <v>128</v>
      </c>
      <c r="I120" s="19">
        <f t="shared" si="1"/>
        <v>0</v>
      </c>
    </row>
    <row r="121" spans="1:9" ht="41.25" customHeight="1">
      <c r="A121" s="20" t="s">
        <v>445</v>
      </c>
      <c r="B121" s="15" t="s">
        <v>446</v>
      </c>
      <c r="C121" s="16">
        <v>0</v>
      </c>
      <c r="D121" s="21">
        <v>0</v>
      </c>
      <c r="E121" s="17">
        <v>0</v>
      </c>
      <c r="F121" s="22" t="s">
        <v>128</v>
      </c>
      <c r="G121" s="22" t="s">
        <v>128</v>
      </c>
      <c r="H121" s="22" t="s">
        <v>128</v>
      </c>
      <c r="I121" s="19">
        <f t="shared" si="1"/>
        <v>0</v>
      </c>
    </row>
    <row r="122" spans="1:9" ht="41.25" customHeight="1">
      <c r="A122" s="20" t="s">
        <v>64</v>
      </c>
      <c r="B122" s="15" t="s">
        <v>65</v>
      </c>
      <c r="C122" s="16">
        <v>0</v>
      </c>
      <c r="D122" s="21">
        <v>0</v>
      </c>
      <c r="E122" s="17">
        <v>0</v>
      </c>
      <c r="F122" s="18" t="s">
        <v>130</v>
      </c>
      <c r="G122" s="18" t="s">
        <v>130</v>
      </c>
      <c r="H122" s="18" t="s">
        <v>130</v>
      </c>
      <c r="I122" s="19">
        <f t="shared" si="1"/>
        <v>0</v>
      </c>
    </row>
    <row r="123" spans="1:9" ht="41.25" customHeight="1">
      <c r="A123" s="20" t="s">
        <v>37</v>
      </c>
      <c r="B123" s="15" t="s">
        <v>38</v>
      </c>
      <c r="C123" s="16">
        <v>0</v>
      </c>
      <c r="D123" s="21">
        <v>0</v>
      </c>
      <c r="E123" s="17">
        <v>0</v>
      </c>
      <c r="F123" s="18" t="s">
        <v>126</v>
      </c>
      <c r="G123" s="18" t="s">
        <v>126</v>
      </c>
      <c r="H123" s="18" t="s">
        <v>126</v>
      </c>
      <c r="I123" s="19">
        <f t="shared" si="1"/>
        <v>0</v>
      </c>
    </row>
    <row r="124" spans="1:9" ht="41.25" customHeight="1">
      <c r="A124" s="20" t="s">
        <v>39</v>
      </c>
      <c r="B124" s="15" t="s">
        <v>40</v>
      </c>
      <c r="C124" s="16">
        <v>0</v>
      </c>
      <c r="D124" s="21">
        <v>0</v>
      </c>
      <c r="E124" s="17">
        <v>0</v>
      </c>
      <c r="F124" s="18" t="s">
        <v>126</v>
      </c>
      <c r="G124" s="18" t="s">
        <v>126</v>
      </c>
      <c r="H124" s="18" t="s">
        <v>126</v>
      </c>
      <c r="I124" s="19">
        <f t="shared" si="1"/>
        <v>0</v>
      </c>
    </row>
    <row r="125" spans="1:9" ht="41.25" customHeight="1">
      <c r="A125" s="20" t="s">
        <v>41</v>
      </c>
      <c r="B125" s="15" t="s">
        <v>42</v>
      </c>
      <c r="C125" s="16">
        <v>0</v>
      </c>
      <c r="D125" s="21">
        <v>0</v>
      </c>
      <c r="E125" s="17">
        <v>0</v>
      </c>
      <c r="F125" s="18" t="s">
        <v>126</v>
      </c>
      <c r="G125" s="18" t="s">
        <v>126</v>
      </c>
      <c r="H125" s="18" t="s">
        <v>126</v>
      </c>
      <c r="I125" s="19">
        <f t="shared" si="1"/>
        <v>0</v>
      </c>
    </row>
    <row r="126" spans="1:9" ht="41.25" customHeight="1">
      <c r="A126" s="20" t="s">
        <v>447</v>
      </c>
      <c r="B126" s="15" t="s">
        <v>448</v>
      </c>
      <c r="C126" s="16">
        <v>0</v>
      </c>
      <c r="D126" s="21">
        <v>0</v>
      </c>
      <c r="E126" s="17">
        <v>0</v>
      </c>
      <c r="F126" s="22" t="s">
        <v>128</v>
      </c>
      <c r="G126" s="22" t="s">
        <v>128</v>
      </c>
      <c r="H126" s="22" t="s">
        <v>128</v>
      </c>
      <c r="I126" s="19">
        <f t="shared" si="1"/>
        <v>0</v>
      </c>
    </row>
    <row r="127" spans="1:9" ht="41.25" customHeight="1">
      <c r="A127" s="20" t="s">
        <v>449</v>
      </c>
      <c r="B127" s="15" t="s">
        <v>450</v>
      </c>
      <c r="C127" s="23">
        <v>0</v>
      </c>
      <c r="D127" s="24">
        <v>0</v>
      </c>
      <c r="E127" s="17">
        <v>0</v>
      </c>
      <c r="F127" s="22" t="s">
        <v>128</v>
      </c>
      <c r="G127" s="22" t="s">
        <v>128</v>
      </c>
      <c r="H127" s="22" t="s">
        <v>128</v>
      </c>
      <c r="I127" s="19">
        <f t="shared" si="1"/>
        <v>0</v>
      </c>
    </row>
    <row r="128" spans="1:9" ht="41.25" customHeight="1">
      <c r="A128" s="20" t="s">
        <v>451</v>
      </c>
      <c r="B128" s="15" t="s">
        <v>452</v>
      </c>
      <c r="C128" s="31">
        <f>SUM(C123:C127)*0.0765</f>
        <v>0</v>
      </c>
      <c r="D128" s="31">
        <f>SUM(D123:D127)*0.0765</f>
        <v>0</v>
      </c>
      <c r="E128" s="31">
        <f>SUM(E123:E127)*0.0765</f>
        <v>0</v>
      </c>
      <c r="F128" s="27" t="s">
        <v>453</v>
      </c>
      <c r="G128" s="27" t="s">
        <v>453</v>
      </c>
      <c r="H128" s="27" t="s">
        <v>453</v>
      </c>
      <c r="I128" s="19">
        <f t="shared" si="1"/>
        <v>0</v>
      </c>
    </row>
    <row r="129" spans="1:9" ht="41.25" customHeight="1">
      <c r="A129" s="20" t="s">
        <v>454</v>
      </c>
      <c r="B129" s="15" t="s">
        <v>455</v>
      </c>
      <c r="C129" s="28">
        <v>0</v>
      </c>
      <c r="D129" s="29">
        <v>0</v>
      </c>
      <c r="E129" s="17">
        <v>0</v>
      </c>
      <c r="F129" s="22" t="s">
        <v>128</v>
      </c>
      <c r="G129" s="22" t="s">
        <v>128</v>
      </c>
      <c r="H129" s="22" t="s">
        <v>128</v>
      </c>
      <c r="I129" s="19">
        <f t="shared" si="1"/>
        <v>0</v>
      </c>
    </row>
    <row r="130" spans="1:9" ht="41.25" customHeight="1">
      <c r="A130" s="20" t="s">
        <v>456</v>
      </c>
      <c r="B130" s="15" t="s">
        <v>457</v>
      </c>
      <c r="C130" s="16">
        <v>0</v>
      </c>
      <c r="D130" s="21">
        <v>0</v>
      </c>
      <c r="E130" s="17">
        <v>0</v>
      </c>
      <c r="F130" s="22" t="s">
        <v>128</v>
      </c>
      <c r="G130" s="22" t="s">
        <v>128</v>
      </c>
      <c r="H130" s="22" t="s">
        <v>128</v>
      </c>
      <c r="I130" s="19">
        <f t="shared" si="1"/>
        <v>0</v>
      </c>
    </row>
    <row r="131" spans="1:9" ht="41.25" customHeight="1">
      <c r="A131" s="20" t="s">
        <v>458</v>
      </c>
      <c r="B131" s="15" t="s">
        <v>459</v>
      </c>
      <c r="C131" s="16">
        <v>0</v>
      </c>
      <c r="D131" s="21">
        <v>0</v>
      </c>
      <c r="E131" s="17">
        <v>0</v>
      </c>
      <c r="F131" s="22" t="s">
        <v>128</v>
      </c>
      <c r="G131" s="22" t="s">
        <v>128</v>
      </c>
      <c r="H131" s="22" t="s">
        <v>128</v>
      </c>
      <c r="I131" s="19">
        <f t="shared" si="1"/>
        <v>0</v>
      </c>
    </row>
    <row r="132" spans="1:9" ht="41.25" customHeight="1">
      <c r="A132" s="20" t="s">
        <v>460</v>
      </c>
      <c r="B132" s="15" t="s">
        <v>461</v>
      </c>
      <c r="C132" s="16">
        <v>0</v>
      </c>
      <c r="D132" s="21">
        <v>0</v>
      </c>
      <c r="E132" s="17">
        <v>0</v>
      </c>
      <c r="F132" s="22" t="s">
        <v>128</v>
      </c>
      <c r="G132" s="22" t="s">
        <v>128</v>
      </c>
      <c r="H132" s="22" t="s">
        <v>128</v>
      </c>
      <c r="I132" s="19">
        <f t="shared" si="1"/>
        <v>0</v>
      </c>
    </row>
    <row r="133" spans="1:9" ht="41.25" customHeight="1">
      <c r="A133" s="20" t="s">
        <v>66</v>
      </c>
      <c r="B133" s="15" t="s">
        <v>67</v>
      </c>
      <c r="C133" s="16">
        <v>0</v>
      </c>
      <c r="D133" s="21">
        <v>0</v>
      </c>
      <c r="E133" s="17">
        <v>0</v>
      </c>
      <c r="F133" s="18" t="s">
        <v>130</v>
      </c>
      <c r="G133" s="18" t="s">
        <v>130</v>
      </c>
      <c r="H133" s="18" t="s">
        <v>130</v>
      </c>
      <c r="I133" s="19">
        <f t="shared" si="1"/>
        <v>0</v>
      </c>
    </row>
    <row r="134" spans="1:9" ht="41.25" customHeight="1">
      <c r="A134" s="20" t="s">
        <v>68</v>
      </c>
      <c r="B134" s="15" t="s">
        <v>69</v>
      </c>
      <c r="C134" s="16">
        <v>0</v>
      </c>
      <c r="D134" s="21">
        <v>0</v>
      </c>
      <c r="E134" s="17">
        <v>0</v>
      </c>
      <c r="F134" s="18" t="s">
        <v>130</v>
      </c>
      <c r="G134" s="18" t="s">
        <v>130</v>
      </c>
      <c r="H134" s="18" t="s">
        <v>130</v>
      </c>
      <c r="I134" s="19">
        <f t="shared" si="1"/>
        <v>0</v>
      </c>
    </row>
    <row r="135" spans="1:9" ht="41.25" customHeight="1">
      <c r="A135" s="20" t="s">
        <v>70</v>
      </c>
      <c r="B135" s="15" t="s">
        <v>71</v>
      </c>
      <c r="C135" s="16">
        <v>0</v>
      </c>
      <c r="D135" s="21">
        <v>0</v>
      </c>
      <c r="E135" s="17">
        <v>0</v>
      </c>
      <c r="F135" s="18" t="s">
        <v>130</v>
      </c>
      <c r="G135" s="18" t="s">
        <v>130</v>
      </c>
      <c r="H135" s="18" t="s">
        <v>130</v>
      </c>
      <c r="I135" s="19">
        <f t="shared" si="1"/>
        <v>0</v>
      </c>
    </row>
    <row r="136" spans="1:9" ht="41.25" customHeight="1">
      <c r="A136" s="20" t="s">
        <v>72</v>
      </c>
      <c r="B136" s="15" t="s">
        <v>73</v>
      </c>
      <c r="C136" s="16">
        <v>0</v>
      </c>
      <c r="D136" s="21">
        <v>0</v>
      </c>
      <c r="E136" s="17">
        <v>0</v>
      </c>
      <c r="F136" s="18" t="s">
        <v>130</v>
      </c>
      <c r="G136" s="18" t="s">
        <v>130</v>
      </c>
      <c r="H136" s="18" t="s">
        <v>130</v>
      </c>
      <c r="I136" s="19">
        <f t="shared" si="1"/>
        <v>0</v>
      </c>
    </row>
    <row r="137" spans="1:9" ht="41.25" customHeight="1">
      <c r="A137" s="20" t="s">
        <v>74</v>
      </c>
      <c r="B137" s="15" t="s">
        <v>75</v>
      </c>
      <c r="C137" s="16">
        <v>0</v>
      </c>
      <c r="D137" s="21">
        <v>0</v>
      </c>
      <c r="E137" s="17">
        <v>0</v>
      </c>
      <c r="F137" s="18" t="s">
        <v>130</v>
      </c>
      <c r="G137" s="18" t="s">
        <v>130</v>
      </c>
      <c r="H137" s="18" t="s">
        <v>130</v>
      </c>
      <c r="I137" s="19">
        <f t="shared" si="1"/>
        <v>0</v>
      </c>
    </row>
    <row r="138" spans="1:9" ht="41.25" customHeight="1">
      <c r="A138" s="20" t="s">
        <v>76</v>
      </c>
      <c r="B138" s="15" t="s">
        <v>77</v>
      </c>
      <c r="C138" s="16">
        <v>0</v>
      </c>
      <c r="D138" s="21">
        <v>0</v>
      </c>
      <c r="E138" s="17">
        <v>0</v>
      </c>
      <c r="F138" s="18" t="s">
        <v>130</v>
      </c>
      <c r="G138" s="18" t="s">
        <v>130</v>
      </c>
      <c r="H138" s="18" t="s">
        <v>130</v>
      </c>
      <c r="I138" s="19">
        <f t="shared" si="1"/>
        <v>0</v>
      </c>
    </row>
    <row r="139" spans="1:9" ht="41.25" customHeight="1">
      <c r="A139" s="20" t="s">
        <v>43</v>
      </c>
      <c r="B139" s="15" t="s">
        <v>44</v>
      </c>
      <c r="C139" s="16">
        <v>0</v>
      </c>
      <c r="D139" s="21">
        <v>0</v>
      </c>
      <c r="E139" s="17">
        <v>0</v>
      </c>
      <c r="F139" s="18" t="s">
        <v>126</v>
      </c>
      <c r="G139" s="18" t="s">
        <v>126</v>
      </c>
      <c r="H139" s="18" t="s">
        <v>126</v>
      </c>
      <c r="I139" s="19">
        <f t="shared" si="1"/>
        <v>0</v>
      </c>
    </row>
    <row r="140" spans="1:9" ht="41.25" customHeight="1">
      <c r="A140" s="20" t="s">
        <v>462</v>
      </c>
      <c r="B140" s="15" t="s">
        <v>463</v>
      </c>
      <c r="C140" s="23">
        <v>0</v>
      </c>
      <c r="D140" s="24">
        <v>0</v>
      </c>
      <c r="E140" s="17">
        <v>0</v>
      </c>
      <c r="F140" s="22" t="s">
        <v>128</v>
      </c>
      <c r="G140" s="22" t="s">
        <v>128</v>
      </c>
      <c r="H140" s="22" t="s">
        <v>128</v>
      </c>
      <c r="I140" s="19">
        <f t="shared" si="1"/>
        <v>0</v>
      </c>
    </row>
    <row r="141" spans="1:9" ht="41.25" customHeight="1">
      <c r="A141" s="20" t="s">
        <v>464</v>
      </c>
      <c r="B141" s="15" t="s">
        <v>465</v>
      </c>
      <c r="C141" s="31" cm="1">
        <f t="array" ref="C141">SUM(C139:C140*0.0765)</f>
        <v>0</v>
      </c>
      <c r="D141" s="31" cm="1">
        <f t="array" ref="D141">SUM(D139:D140*0.0765)</f>
        <v>0</v>
      </c>
      <c r="E141" s="31" cm="1">
        <f t="array" ref="E141">SUM(E139:E140*0.0765)</f>
        <v>0</v>
      </c>
      <c r="F141" s="27" t="s">
        <v>466</v>
      </c>
      <c r="G141" s="27" t="s">
        <v>466</v>
      </c>
      <c r="H141" s="27" t="s">
        <v>466</v>
      </c>
      <c r="I141" s="19">
        <f t="shared" si="1"/>
        <v>0</v>
      </c>
    </row>
    <row r="142" spans="1:9" ht="41.25" customHeight="1">
      <c r="A142" s="20" t="s">
        <v>467</v>
      </c>
      <c r="B142" s="15" t="s">
        <v>468</v>
      </c>
      <c r="C142" s="28">
        <v>0</v>
      </c>
      <c r="D142" s="29">
        <v>0</v>
      </c>
      <c r="E142" s="17">
        <v>0</v>
      </c>
      <c r="F142" s="22" t="s">
        <v>128</v>
      </c>
      <c r="G142" s="22" t="s">
        <v>128</v>
      </c>
      <c r="H142" s="22" t="s">
        <v>128</v>
      </c>
      <c r="I142" s="19">
        <f t="shared" si="1"/>
        <v>0</v>
      </c>
    </row>
    <row r="143" spans="1:9" ht="41.25" customHeight="1">
      <c r="A143" s="20" t="s">
        <v>469</v>
      </c>
      <c r="B143" s="15" t="s">
        <v>470</v>
      </c>
      <c r="C143" s="16">
        <v>0</v>
      </c>
      <c r="D143" s="21">
        <v>0</v>
      </c>
      <c r="E143" s="17">
        <v>0</v>
      </c>
      <c r="F143" s="22" t="s">
        <v>128</v>
      </c>
      <c r="G143" s="22" t="s">
        <v>128</v>
      </c>
      <c r="H143" s="22" t="s">
        <v>128</v>
      </c>
      <c r="I143" s="19">
        <f t="shared" si="1"/>
        <v>0</v>
      </c>
    </row>
    <row r="144" spans="1:9" ht="41.25" customHeight="1">
      <c r="A144" s="20" t="s">
        <v>471</v>
      </c>
      <c r="B144" s="15" t="s">
        <v>472</v>
      </c>
      <c r="C144" s="16">
        <v>0</v>
      </c>
      <c r="D144" s="21">
        <v>0</v>
      </c>
      <c r="E144" s="17">
        <v>0</v>
      </c>
      <c r="F144" s="22" t="s">
        <v>128</v>
      </c>
      <c r="G144" s="22" t="s">
        <v>128</v>
      </c>
      <c r="H144" s="22" t="s">
        <v>128</v>
      </c>
      <c r="I144" s="19">
        <f t="shared" si="1"/>
        <v>0</v>
      </c>
    </row>
    <row r="145" spans="1:9" ht="41.25" customHeight="1">
      <c r="A145" s="20" t="s">
        <v>78</v>
      </c>
      <c r="B145" s="15" t="s">
        <v>79</v>
      </c>
      <c r="C145" s="16">
        <v>0</v>
      </c>
      <c r="D145" s="21">
        <v>0</v>
      </c>
      <c r="E145" s="17">
        <v>0</v>
      </c>
      <c r="F145" s="18" t="s">
        <v>130</v>
      </c>
      <c r="G145" s="18" t="s">
        <v>130</v>
      </c>
      <c r="H145" s="18" t="s">
        <v>130</v>
      </c>
      <c r="I145" s="19">
        <f t="shared" ref="I145:I148" si="2">SUM(C145+D145+E145)</f>
        <v>0</v>
      </c>
    </row>
    <row r="146" spans="1:9" ht="41.25" customHeight="1">
      <c r="A146" s="20" t="s">
        <v>473</v>
      </c>
      <c r="B146" s="15" t="s">
        <v>474</v>
      </c>
      <c r="C146" s="16">
        <v>0</v>
      </c>
      <c r="D146" s="21">
        <v>0</v>
      </c>
      <c r="E146" s="17">
        <v>0</v>
      </c>
      <c r="F146" s="22" t="s">
        <v>128</v>
      </c>
      <c r="G146" s="22" t="s">
        <v>128</v>
      </c>
      <c r="H146" s="22" t="s">
        <v>128</v>
      </c>
      <c r="I146" s="19">
        <f t="shared" si="2"/>
        <v>0</v>
      </c>
    </row>
    <row r="147" spans="1:9" ht="41.25" customHeight="1">
      <c r="A147" s="20" t="s">
        <v>475</v>
      </c>
      <c r="B147" s="15" t="s">
        <v>476</v>
      </c>
      <c r="C147" s="16">
        <v>0</v>
      </c>
      <c r="D147" s="21">
        <v>0</v>
      </c>
      <c r="E147" s="17">
        <v>0</v>
      </c>
      <c r="F147" s="22" t="s">
        <v>128</v>
      </c>
      <c r="G147" s="22" t="s">
        <v>128</v>
      </c>
      <c r="H147" s="22" t="s">
        <v>128</v>
      </c>
      <c r="I147" s="19">
        <f t="shared" si="2"/>
        <v>0</v>
      </c>
    </row>
    <row r="148" spans="1:9" ht="41.25" customHeight="1">
      <c r="A148" s="32" t="s">
        <v>477</v>
      </c>
      <c r="B148" s="33" t="s">
        <v>478</v>
      </c>
      <c r="C148" s="23">
        <v>0</v>
      </c>
      <c r="D148" s="24">
        <v>0</v>
      </c>
      <c r="E148" s="17">
        <v>0</v>
      </c>
      <c r="F148" s="25" t="s">
        <v>128</v>
      </c>
      <c r="G148" s="25" t="s">
        <v>128</v>
      </c>
      <c r="H148" s="25" t="s">
        <v>128</v>
      </c>
      <c r="I148" s="19">
        <f t="shared" si="2"/>
        <v>0</v>
      </c>
    </row>
    <row r="149" spans="1:9" ht="30" customHeight="1">
      <c r="A149" s="148"/>
      <c r="B149" s="152" t="s">
        <v>479</v>
      </c>
      <c r="C149" s="151">
        <f>SUM(C16:C148)</f>
        <v>0</v>
      </c>
      <c r="D149" s="151">
        <f>SUM(D16:D148)</f>
        <v>0</v>
      </c>
      <c r="E149" s="151">
        <f>SUM(E16:E148)</f>
        <v>0</v>
      </c>
      <c r="F149" s="149"/>
      <c r="G149" s="149"/>
      <c r="H149" s="150" t="s">
        <v>262</v>
      </c>
      <c r="I149" s="34">
        <f>SUM(I16:I148)</f>
        <v>0</v>
      </c>
    </row>
    <row r="151" spans="1:9" ht="79.5" customHeight="1">
      <c r="A151" s="178" t="s">
        <v>480</v>
      </c>
      <c r="B151" s="179"/>
      <c r="C151" s="179"/>
      <c r="D151" s="180"/>
      <c r="E151" s="35"/>
      <c r="F151" s="35"/>
      <c r="G151" s="35"/>
      <c r="H151" s="36"/>
    </row>
    <row r="152" spans="1:9" ht="24.95" customHeight="1">
      <c r="B152" s="38"/>
    </row>
    <row r="153" spans="1:9" ht="24.95" customHeight="1">
      <c r="A153" s="40" t="s">
        <v>481</v>
      </c>
      <c r="B153" s="38"/>
    </row>
    <row r="154" spans="1:9" ht="24.95" customHeight="1">
      <c r="A154" s="41" t="s">
        <v>482</v>
      </c>
      <c r="B154" s="38"/>
    </row>
    <row r="155" spans="1:9" ht="24.75" customHeight="1">
      <c r="A155" s="41" t="s">
        <v>483</v>
      </c>
    </row>
    <row r="156" spans="1:9" ht="24.95" customHeight="1">
      <c r="A156" s="41" t="s">
        <v>484</v>
      </c>
      <c r="B156" s="38"/>
    </row>
    <row r="157" spans="1:9" ht="24.95" customHeight="1"/>
    <row r="158" spans="1:9" ht="24.95" customHeight="1">
      <c r="A158" s="40" t="s">
        <v>485</v>
      </c>
      <c r="B158" s="38"/>
    </row>
    <row r="159" spans="1:9" ht="24.95" customHeight="1">
      <c r="A159" s="41" t="s">
        <v>482</v>
      </c>
      <c r="B159" s="38"/>
    </row>
    <row r="160" spans="1:9" ht="24.95" customHeight="1">
      <c r="A160" s="41" t="s">
        <v>483</v>
      </c>
      <c r="B160" s="38"/>
    </row>
    <row r="161" spans="1:2" ht="24.95" customHeight="1">
      <c r="A161" s="41" t="s">
        <v>484</v>
      </c>
      <c r="B161" s="38"/>
    </row>
    <row r="162" spans="1:2" ht="24.95" customHeight="1"/>
    <row r="163" spans="1:2" ht="24.95" customHeight="1">
      <c r="A163" s="40" t="s">
        <v>486</v>
      </c>
      <c r="B163" s="38"/>
    </row>
    <row r="164" spans="1:2" ht="24.95" customHeight="1">
      <c r="A164" s="41" t="s">
        <v>482</v>
      </c>
      <c r="B164" s="38"/>
    </row>
    <row r="165" spans="1:2" ht="24.95" customHeight="1">
      <c r="A165" s="41" t="s">
        <v>483</v>
      </c>
      <c r="B165" s="38"/>
    </row>
    <row r="166" spans="1:2" ht="24.95" customHeight="1">
      <c r="A166" s="41" t="s">
        <v>484</v>
      </c>
      <c r="B166" s="38"/>
    </row>
  </sheetData>
  <sheetProtection formatCells="0" formatColumns="0" formatRows="0" insertRows="0" selectLockedCells="1"/>
  <autoFilter ref="A15:G149" xr:uid="{00000000-0001-0000-0000-000000000000}"/>
  <mergeCells count="14">
    <mergeCell ref="A151:D151"/>
    <mergeCell ref="A13:C13"/>
    <mergeCell ref="A2:C2"/>
    <mergeCell ref="A1:C1"/>
    <mergeCell ref="A3:C3"/>
    <mergeCell ref="A4:C4"/>
    <mergeCell ref="A12:B12"/>
    <mergeCell ref="A9:C9"/>
    <mergeCell ref="A5:B5"/>
    <mergeCell ref="A6:B6"/>
    <mergeCell ref="A7:B7"/>
    <mergeCell ref="A8:B8"/>
    <mergeCell ref="A10:B10"/>
    <mergeCell ref="A11:B11"/>
  </mergeCells>
  <pageMargins left="0.7" right="0.7" top="0.75" bottom="0.75" header="0.3" footer="0.3"/>
  <pageSetup scale="3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94D8F-8015-CC47-BB76-40988F0052D8}">
  <sheetPr codeName="Sheet4"/>
  <dimension ref="A1:O68"/>
  <sheetViews>
    <sheetView zoomScale="70" zoomScaleNormal="70" zoomScaleSheetLayoutView="31" workbookViewId="0">
      <selection sqref="A1:O1"/>
    </sheetView>
  </sheetViews>
  <sheetFormatPr defaultColWidth="8.85546875" defaultRowHeight="15.75"/>
  <cols>
    <col min="1" max="1" width="32.7109375" style="46" customWidth="1"/>
    <col min="2" max="2" width="32.42578125" style="46" customWidth="1"/>
    <col min="3" max="3" width="28.42578125" style="43" customWidth="1"/>
    <col min="4" max="4" width="29.7109375" style="43" customWidth="1"/>
    <col min="5" max="5" width="29.140625" style="43" customWidth="1"/>
    <col min="6" max="6" width="27.28515625" style="43" customWidth="1"/>
    <col min="7" max="7" width="26.7109375" style="43" hidden="1" customWidth="1"/>
    <col min="8" max="8" width="26.85546875" style="43" hidden="1" customWidth="1"/>
    <col min="9" max="9" width="29.42578125" style="43" hidden="1" customWidth="1"/>
    <col min="10" max="11" width="21.42578125" style="43" hidden="1" customWidth="1"/>
    <col min="12" max="12" width="26.42578125" style="43" hidden="1" customWidth="1"/>
    <col min="13" max="13" width="28.85546875" style="43" hidden="1" customWidth="1"/>
    <col min="14" max="14" width="25.85546875" style="43" hidden="1" customWidth="1"/>
    <col min="15" max="15" width="29.85546875" style="43" customWidth="1"/>
    <col min="16" max="16384" width="8.85546875" style="43"/>
  </cols>
  <sheetData>
    <row r="1" spans="1:15" ht="38.25" customHeight="1" thickBot="1">
      <c r="A1" s="218" t="s">
        <v>487</v>
      </c>
      <c r="B1" s="219"/>
      <c r="C1" s="219"/>
      <c r="D1" s="219"/>
      <c r="E1" s="219"/>
      <c r="F1" s="219"/>
      <c r="G1" s="219"/>
      <c r="H1" s="219"/>
      <c r="I1" s="219"/>
      <c r="J1" s="219"/>
      <c r="K1" s="219"/>
      <c r="L1" s="219"/>
      <c r="M1" s="219"/>
      <c r="N1" s="219"/>
      <c r="O1" s="220"/>
    </row>
    <row r="2" spans="1:15" ht="24.75" customHeight="1">
      <c r="A2" s="187" t="s">
        <v>488</v>
      </c>
      <c r="B2" s="188"/>
      <c r="C2" s="188"/>
      <c r="D2" s="188"/>
      <c r="E2" s="188"/>
      <c r="F2" s="188"/>
      <c r="G2" s="188"/>
      <c r="H2" s="188"/>
      <c r="I2" s="188"/>
      <c r="J2" s="188"/>
      <c r="K2" s="188"/>
      <c r="L2" s="188"/>
      <c r="M2" s="188"/>
      <c r="N2" s="188"/>
      <c r="O2" s="189"/>
    </row>
    <row r="3" spans="1:15" ht="83.25" customHeight="1">
      <c r="A3" s="111" t="s">
        <v>489</v>
      </c>
      <c r="B3" s="112"/>
      <c r="C3" s="207" t="s">
        <v>490</v>
      </c>
      <c r="D3" s="208"/>
      <c r="E3" s="208"/>
      <c r="F3" s="208"/>
      <c r="G3" s="208"/>
      <c r="H3" s="208"/>
      <c r="I3" s="208"/>
      <c r="J3" s="208"/>
      <c r="K3" s="208"/>
      <c r="L3" s="208"/>
      <c r="M3" s="208"/>
      <c r="N3" s="208"/>
      <c r="O3" s="111" t="s">
        <v>491</v>
      </c>
    </row>
    <row r="4" spans="1:15" s="44" customFormat="1" ht="44.25" customHeight="1">
      <c r="A4" s="101" t="s">
        <v>184</v>
      </c>
      <c r="B4" s="102" t="s">
        <v>187</v>
      </c>
      <c r="C4" s="221" t="s">
        <v>492</v>
      </c>
      <c r="D4" s="222"/>
      <c r="E4" s="222"/>
      <c r="F4" s="223"/>
      <c r="G4" s="221" t="s">
        <v>493</v>
      </c>
      <c r="H4" s="222"/>
      <c r="I4" s="222"/>
      <c r="J4" s="223"/>
      <c r="K4" s="225" t="s">
        <v>494</v>
      </c>
      <c r="L4" s="226"/>
      <c r="M4" s="226"/>
      <c r="N4" s="227"/>
      <c r="O4" s="115" t="s">
        <v>495</v>
      </c>
    </row>
    <row r="5" spans="1:15" s="45" customFormat="1" ht="48" customHeight="1">
      <c r="A5" s="224" t="str">
        <f>IF(Codes!C2&gt;0,Codes!A2,"Please delete rows.")</f>
        <v>Please delete rows.</v>
      </c>
      <c r="B5" s="228" t="str">
        <f>IF(Codes!C2&gt;0,Codes!B2," ")</f>
        <v xml:space="preserve"> </v>
      </c>
      <c r="C5" s="196" t="s">
        <v>496</v>
      </c>
      <c r="D5" s="197"/>
      <c r="E5" s="197"/>
      <c r="F5" s="209"/>
      <c r="G5" s="196" t="s">
        <v>496</v>
      </c>
      <c r="H5" s="197"/>
      <c r="I5" s="197"/>
      <c r="J5" s="198"/>
      <c r="K5" s="193" t="s">
        <v>496</v>
      </c>
      <c r="L5" s="194"/>
      <c r="M5" s="194"/>
      <c r="N5" s="195"/>
      <c r="O5" s="202" t="str">
        <f>IF(Codes!C2&gt;0,Codes!C2,"$0.00")</f>
        <v>$0.00</v>
      </c>
    </row>
    <row r="6" spans="1:15" s="45" customFormat="1" ht="31.5">
      <c r="A6" s="216"/>
      <c r="B6" s="229"/>
      <c r="C6" s="93" t="s">
        <v>497</v>
      </c>
      <c r="D6" s="90" t="s">
        <v>498</v>
      </c>
      <c r="E6" s="90" t="s">
        <v>499</v>
      </c>
      <c r="F6" s="94" t="s">
        <v>500</v>
      </c>
      <c r="G6" s="93" t="s">
        <v>497</v>
      </c>
      <c r="H6" s="90" t="s">
        <v>498</v>
      </c>
      <c r="I6" s="90" t="s">
        <v>499</v>
      </c>
      <c r="J6" s="96" t="s">
        <v>500</v>
      </c>
      <c r="K6" s="116" t="s">
        <v>497</v>
      </c>
      <c r="L6" s="90" t="s">
        <v>498</v>
      </c>
      <c r="M6" s="90" t="s">
        <v>499</v>
      </c>
      <c r="N6" s="117" t="s">
        <v>500</v>
      </c>
      <c r="O6" s="203"/>
    </row>
    <row r="7" spans="1:15" s="45" customFormat="1">
      <c r="A7" s="217"/>
      <c r="B7" s="230"/>
      <c r="C7" s="155"/>
      <c r="D7" s="92">
        <v>0</v>
      </c>
      <c r="E7" s="91">
        <v>0</v>
      </c>
      <c r="F7" s="95">
        <v>0</v>
      </c>
      <c r="G7" s="98">
        <v>0</v>
      </c>
      <c r="H7" s="92">
        <v>0</v>
      </c>
      <c r="I7" s="91">
        <v>0</v>
      </c>
      <c r="J7" s="114">
        <v>0</v>
      </c>
      <c r="K7" s="122">
        <v>0</v>
      </c>
      <c r="L7" s="123">
        <v>0</v>
      </c>
      <c r="M7" s="124">
        <v>0</v>
      </c>
      <c r="N7" s="125">
        <v>0</v>
      </c>
      <c r="O7" s="204"/>
    </row>
    <row r="8" spans="1:15" s="45" customFormat="1" ht="48.95" customHeight="1">
      <c r="A8" s="216" t="str">
        <f>IF(Codes!C3&gt;0,Codes!A5,"Please delete rows.")</f>
        <v>Please delete rows.</v>
      </c>
      <c r="B8" s="228" t="str">
        <f>IF(Codes!C3&gt;0,Codes!B3," ")</f>
        <v xml:space="preserve"> </v>
      </c>
      <c r="C8" s="196" t="s">
        <v>496</v>
      </c>
      <c r="D8" s="197"/>
      <c r="E8" s="197"/>
      <c r="F8" s="209"/>
      <c r="G8" s="196" t="s">
        <v>496</v>
      </c>
      <c r="H8" s="197"/>
      <c r="I8" s="197"/>
      <c r="J8" s="198"/>
      <c r="K8" s="193" t="s">
        <v>496</v>
      </c>
      <c r="L8" s="194"/>
      <c r="M8" s="194"/>
      <c r="N8" s="195"/>
      <c r="O8" s="202" t="str">
        <f>IF(Codes!C3&gt;0,Codes!C3,"$0.00")</f>
        <v>$0.00</v>
      </c>
    </row>
    <row r="9" spans="1:15" s="45" customFormat="1" ht="15.6" customHeight="1">
      <c r="A9" s="216"/>
      <c r="B9" s="229"/>
      <c r="C9" s="93" t="s">
        <v>497</v>
      </c>
      <c r="D9" s="90" t="s">
        <v>498</v>
      </c>
      <c r="E9" s="90" t="s">
        <v>499</v>
      </c>
      <c r="F9" s="94" t="s">
        <v>500</v>
      </c>
      <c r="G9" s="93" t="s">
        <v>497</v>
      </c>
      <c r="H9" s="90" t="s">
        <v>498</v>
      </c>
      <c r="I9" s="90" t="s">
        <v>499</v>
      </c>
      <c r="J9" s="96" t="s">
        <v>500</v>
      </c>
      <c r="K9" s="116" t="s">
        <v>497</v>
      </c>
      <c r="L9" s="90" t="s">
        <v>498</v>
      </c>
      <c r="M9" s="90" t="s">
        <v>499</v>
      </c>
      <c r="N9" s="117" t="s">
        <v>500</v>
      </c>
      <c r="O9" s="203"/>
    </row>
    <row r="10" spans="1:15" s="45" customFormat="1" ht="15.95" customHeight="1">
      <c r="A10" s="217"/>
      <c r="B10" s="230"/>
      <c r="C10" s="98"/>
      <c r="D10" s="92">
        <v>0</v>
      </c>
      <c r="E10" s="91">
        <v>0</v>
      </c>
      <c r="F10" s="95">
        <v>0</v>
      </c>
      <c r="G10" s="98">
        <v>0</v>
      </c>
      <c r="H10" s="92">
        <v>0</v>
      </c>
      <c r="I10" s="91">
        <v>0</v>
      </c>
      <c r="J10" s="114">
        <v>0</v>
      </c>
      <c r="K10" s="122">
        <v>0</v>
      </c>
      <c r="L10" s="123">
        <v>0</v>
      </c>
      <c r="M10" s="124">
        <v>0</v>
      </c>
      <c r="N10" s="125">
        <v>0</v>
      </c>
      <c r="O10" s="204"/>
    </row>
    <row r="11" spans="1:15" s="45" customFormat="1" ht="48.95" customHeight="1">
      <c r="A11" s="216" t="str">
        <f>IF(Codes!C4&gt;0,Codes!A8,"Please delete rows.")</f>
        <v>Please delete rows.</v>
      </c>
      <c r="B11" s="213" t="str">
        <f>IF(Codes!C4&gt;0,Codes!B4," ")</f>
        <v xml:space="preserve"> </v>
      </c>
      <c r="C11" s="196" t="s">
        <v>496</v>
      </c>
      <c r="D11" s="197"/>
      <c r="E11" s="197"/>
      <c r="F11" s="209"/>
      <c r="G11" s="196" t="s">
        <v>496</v>
      </c>
      <c r="H11" s="197"/>
      <c r="I11" s="197"/>
      <c r="J11" s="198"/>
      <c r="K11" s="193" t="s">
        <v>496</v>
      </c>
      <c r="L11" s="194"/>
      <c r="M11" s="194"/>
      <c r="N11" s="195"/>
      <c r="O11" s="202" t="str">
        <f>IF(Codes!C4&gt;0,Codes!C4,"$0.00")</f>
        <v>$0.00</v>
      </c>
    </row>
    <row r="12" spans="1:15" s="45" customFormat="1" ht="31.5">
      <c r="A12" s="216"/>
      <c r="B12" s="214"/>
      <c r="C12" s="93" t="s">
        <v>497</v>
      </c>
      <c r="D12" s="90" t="s">
        <v>498</v>
      </c>
      <c r="E12" s="90" t="s">
        <v>499</v>
      </c>
      <c r="F12" s="94" t="s">
        <v>500</v>
      </c>
      <c r="G12" s="93" t="s">
        <v>497</v>
      </c>
      <c r="H12" s="90" t="s">
        <v>498</v>
      </c>
      <c r="I12" s="90" t="s">
        <v>499</v>
      </c>
      <c r="J12" s="96" t="s">
        <v>500</v>
      </c>
      <c r="K12" s="116" t="s">
        <v>497</v>
      </c>
      <c r="L12" s="90" t="s">
        <v>498</v>
      </c>
      <c r="M12" s="90" t="s">
        <v>499</v>
      </c>
      <c r="N12" s="117" t="s">
        <v>500</v>
      </c>
      <c r="O12" s="203"/>
    </row>
    <row r="13" spans="1:15" s="45" customFormat="1" ht="15.95" customHeight="1" thickBot="1">
      <c r="A13" s="217"/>
      <c r="B13" s="215"/>
      <c r="C13" s="155"/>
      <c r="D13" s="92">
        <v>0</v>
      </c>
      <c r="E13" s="91">
        <v>0</v>
      </c>
      <c r="F13" s="95">
        <v>0</v>
      </c>
      <c r="G13" s="98">
        <v>0</v>
      </c>
      <c r="H13" s="92">
        <v>0</v>
      </c>
      <c r="I13" s="91">
        <v>0</v>
      </c>
      <c r="J13" s="114">
        <v>0</v>
      </c>
      <c r="K13" s="122">
        <v>0</v>
      </c>
      <c r="L13" s="123">
        <v>0</v>
      </c>
      <c r="M13" s="124">
        <v>0</v>
      </c>
      <c r="N13" s="125">
        <v>0</v>
      </c>
      <c r="O13" s="204"/>
    </row>
    <row r="14" spans="1:15" s="45" customFormat="1" ht="48.95" hidden="1" customHeight="1">
      <c r="A14" s="216" t="str">
        <f>IF(Codes!C5&gt;0,Codes!A11,"Please delete rows.")</f>
        <v>Please delete rows.</v>
      </c>
      <c r="B14" s="213" t="str">
        <f>IF(Codes!C5&gt;0,Codes!B5," ")</f>
        <v xml:space="preserve"> </v>
      </c>
      <c r="C14" s="196" t="s">
        <v>496</v>
      </c>
      <c r="D14" s="197"/>
      <c r="E14" s="197"/>
      <c r="F14" s="209"/>
      <c r="G14" s="199" t="s">
        <v>496</v>
      </c>
      <c r="H14" s="200"/>
      <c r="I14" s="200"/>
      <c r="J14" s="201"/>
      <c r="K14" s="193" t="s">
        <v>496</v>
      </c>
      <c r="L14" s="194"/>
      <c r="M14" s="194"/>
      <c r="N14" s="195"/>
      <c r="O14" s="202" t="str">
        <f>IF(Codes!C5&gt;0,Codes!C5,"$0.00")</f>
        <v>$0.00</v>
      </c>
    </row>
    <row r="15" spans="1:15" s="45" customFormat="1" ht="15.6" hidden="1" customHeight="1">
      <c r="A15" s="216"/>
      <c r="B15" s="214"/>
      <c r="C15" s="93" t="s">
        <v>497</v>
      </c>
      <c r="D15" s="90" t="s">
        <v>498</v>
      </c>
      <c r="E15" s="90" t="s">
        <v>499</v>
      </c>
      <c r="F15" s="94" t="s">
        <v>500</v>
      </c>
      <c r="G15" s="93" t="s">
        <v>497</v>
      </c>
      <c r="H15" s="90" t="s">
        <v>498</v>
      </c>
      <c r="I15" s="90" t="s">
        <v>499</v>
      </c>
      <c r="J15" s="96" t="s">
        <v>500</v>
      </c>
      <c r="K15" s="116" t="s">
        <v>497</v>
      </c>
      <c r="L15" s="90" t="s">
        <v>498</v>
      </c>
      <c r="M15" s="90" t="s">
        <v>499</v>
      </c>
      <c r="N15" s="117" t="s">
        <v>500</v>
      </c>
      <c r="O15" s="203"/>
    </row>
    <row r="16" spans="1:15" s="45" customFormat="1" ht="15.95" hidden="1" customHeight="1">
      <c r="A16" s="217"/>
      <c r="B16" s="215"/>
      <c r="C16" s="98">
        <v>0</v>
      </c>
      <c r="D16" s="92">
        <v>0</v>
      </c>
      <c r="E16" s="91">
        <v>0</v>
      </c>
      <c r="F16" s="95">
        <v>0</v>
      </c>
      <c r="G16" s="98">
        <v>0</v>
      </c>
      <c r="H16" s="92">
        <v>0</v>
      </c>
      <c r="I16" s="91">
        <v>0</v>
      </c>
      <c r="J16" s="114">
        <v>0</v>
      </c>
      <c r="K16" s="118">
        <v>0</v>
      </c>
      <c r="L16" s="119">
        <v>0</v>
      </c>
      <c r="M16" s="120">
        <v>0</v>
      </c>
      <c r="N16" s="121">
        <v>0</v>
      </c>
      <c r="O16" s="204"/>
    </row>
    <row r="17" spans="1:15" s="45" customFormat="1" ht="48.95" customHeight="1">
      <c r="A17" s="216" t="str">
        <f>IF(Codes!C6&gt;0,Codes!A14,"Please delete rows.")</f>
        <v>Please delete rows.</v>
      </c>
      <c r="B17" s="213" t="str">
        <f>IF(Codes!C6&gt;0,Codes!B6," ")</f>
        <v xml:space="preserve"> </v>
      </c>
      <c r="C17" s="196" t="s">
        <v>496</v>
      </c>
      <c r="D17" s="197"/>
      <c r="E17" s="197"/>
      <c r="F17" s="209"/>
      <c r="G17" s="196" t="s">
        <v>496</v>
      </c>
      <c r="H17" s="197"/>
      <c r="I17" s="197"/>
      <c r="J17" s="198"/>
      <c r="K17" s="190" t="s">
        <v>496</v>
      </c>
      <c r="L17" s="191"/>
      <c r="M17" s="191"/>
      <c r="N17" s="192"/>
      <c r="O17" s="202" t="str">
        <f>IF(Codes!C6&gt;0,Codes!C6,"$0.00")</f>
        <v>$0.00</v>
      </c>
    </row>
    <row r="18" spans="1:15" s="45" customFormat="1" ht="15.6" customHeight="1">
      <c r="A18" s="216"/>
      <c r="B18" s="214"/>
      <c r="C18" s="93" t="s">
        <v>497</v>
      </c>
      <c r="D18" s="90" t="s">
        <v>498</v>
      </c>
      <c r="E18" s="90" t="s">
        <v>499</v>
      </c>
      <c r="F18" s="94" t="s">
        <v>500</v>
      </c>
      <c r="G18" s="93" t="s">
        <v>497</v>
      </c>
      <c r="H18" s="90" t="s">
        <v>498</v>
      </c>
      <c r="I18" s="90" t="s">
        <v>499</v>
      </c>
      <c r="J18" s="96" t="s">
        <v>500</v>
      </c>
      <c r="K18" s="116" t="s">
        <v>497</v>
      </c>
      <c r="L18" s="90" t="s">
        <v>498</v>
      </c>
      <c r="M18" s="90" t="s">
        <v>499</v>
      </c>
      <c r="N18" s="117" t="s">
        <v>500</v>
      </c>
      <c r="O18" s="203"/>
    </row>
    <row r="19" spans="1:15" s="45" customFormat="1" ht="15.95" customHeight="1">
      <c r="A19" s="217"/>
      <c r="B19" s="215"/>
      <c r="C19" s="155"/>
      <c r="D19" s="92">
        <v>0</v>
      </c>
      <c r="E19" s="91">
        <v>0</v>
      </c>
      <c r="F19" s="95">
        <v>0</v>
      </c>
      <c r="G19" s="98">
        <v>0</v>
      </c>
      <c r="H19" s="92">
        <v>0</v>
      </c>
      <c r="I19" s="91">
        <v>0</v>
      </c>
      <c r="J19" s="114">
        <v>0</v>
      </c>
      <c r="K19" s="122">
        <v>0</v>
      </c>
      <c r="L19" s="123">
        <v>0</v>
      </c>
      <c r="M19" s="124">
        <v>0</v>
      </c>
      <c r="N19" s="125">
        <v>0</v>
      </c>
      <c r="O19" s="204"/>
    </row>
    <row r="20" spans="1:15" s="45" customFormat="1" ht="48.95" customHeight="1">
      <c r="A20" s="216" t="str">
        <f>IF(Codes!C7&gt;0,Codes!A17,"Please delete rows.")</f>
        <v>Please delete rows.</v>
      </c>
      <c r="B20" s="213" t="str">
        <f>IF(Codes!C7&gt;0,Codes!B7," ")</f>
        <v xml:space="preserve"> </v>
      </c>
      <c r="C20" s="196" t="s">
        <v>496</v>
      </c>
      <c r="D20" s="197"/>
      <c r="E20" s="197"/>
      <c r="F20" s="209"/>
      <c r="G20" s="196" t="s">
        <v>496</v>
      </c>
      <c r="H20" s="197"/>
      <c r="I20" s="197"/>
      <c r="J20" s="198"/>
      <c r="K20" s="193" t="s">
        <v>496</v>
      </c>
      <c r="L20" s="194"/>
      <c r="M20" s="194"/>
      <c r="N20" s="195"/>
      <c r="O20" s="202" t="str">
        <f>IF(Codes!C7&gt;0,Codes!C7,"$0.00")</f>
        <v>$0.00</v>
      </c>
    </row>
    <row r="21" spans="1:15" s="45" customFormat="1" ht="31.5">
      <c r="A21" s="216"/>
      <c r="B21" s="214"/>
      <c r="C21" s="93" t="s">
        <v>497</v>
      </c>
      <c r="D21" s="90" t="s">
        <v>498</v>
      </c>
      <c r="E21" s="90" t="s">
        <v>499</v>
      </c>
      <c r="F21" s="94" t="s">
        <v>500</v>
      </c>
      <c r="G21" s="93" t="s">
        <v>497</v>
      </c>
      <c r="H21" s="90" t="s">
        <v>498</v>
      </c>
      <c r="I21" s="90" t="s">
        <v>499</v>
      </c>
      <c r="J21" s="96" t="s">
        <v>500</v>
      </c>
      <c r="K21" s="116" t="s">
        <v>497</v>
      </c>
      <c r="L21" s="90" t="s">
        <v>498</v>
      </c>
      <c r="M21" s="90" t="s">
        <v>499</v>
      </c>
      <c r="N21" s="117" t="s">
        <v>500</v>
      </c>
      <c r="O21" s="203"/>
    </row>
    <row r="22" spans="1:15" s="45" customFormat="1" ht="15.95" customHeight="1" thickBot="1">
      <c r="A22" s="217"/>
      <c r="B22" s="215"/>
      <c r="C22" s="155"/>
      <c r="D22" s="92">
        <v>0</v>
      </c>
      <c r="E22" s="91">
        <v>0</v>
      </c>
      <c r="F22" s="95">
        <v>0</v>
      </c>
      <c r="G22" s="98">
        <v>0</v>
      </c>
      <c r="H22" s="92">
        <v>0</v>
      </c>
      <c r="I22" s="91">
        <v>0</v>
      </c>
      <c r="J22" s="114">
        <v>0</v>
      </c>
      <c r="K22" s="122">
        <v>0</v>
      </c>
      <c r="L22" s="123">
        <v>0</v>
      </c>
      <c r="M22" s="124">
        <v>0</v>
      </c>
      <c r="N22" s="125">
        <v>0</v>
      </c>
      <c r="O22" s="204"/>
    </row>
    <row r="23" spans="1:15" s="45" customFormat="1" ht="48.95" hidden="1" customHeight="1">
      <c r="A23" s="210" t="str">
        <f>IF(Codes!C8&gt;0,Codes!A8,"Please delete rows.")</f>
        <v>Please delete rows.</v>
      </c>
      <c r="B23" s="213" t="str">
        <f>IF(Codes!C8&gt;0,Codes!B8," ")</f>
        <v xml:space="preserve"> </v>
      </c>
      <c r="C23" s="196" t="s">
        <v>496</v>
      </c>
      <c r="D23" s="197"/>
      <c r="E23" s="197"/>
      <c r="F23" s="209"/>
      <c r="G23" s="196" t="s">
        <v>496</v>
      </c>
      <c r="H23" s="197"/>
      <c r="I23" s="197"/>
      <c r="J23" s="198"/>
      <c r="K23" s="193" t="s">
        <v>496</v>
      </c>
      <c r="L23" s="194"/>
      <c r="M23" s="194"/>
      <c r="N23" s="195"/>
      <c r="O23" s="202" t="str">
        <f>IF(Codes!C8&gt;0,Codes!C8,"$0.00")</f>
        <v>$0.00</v>
      </c>
    </row>
    <row r="24" spans="1:15" s="45" customFormat="1" ht="15.6" hidden="1" customHeight="1">
      <c r="A24" s="211"/>
      <c r="B24" s="214"/>
      <c r="C24" s="93" t="s">
        <v>497</v>
      </c>
      <c r="D24" s="90" t="s">
        <v>498</v>
      </c>
      <c r="E24" s="90" t="s">
        <v>499</v>
      </c>
      <c r="F24" s="94" t="s">
        <v>500</v>
      </c>
      <c r="G24" s="93" t="s">
        <v>497</v>
      </c>
      <c r="H24" s="90" t="s">
        <v>498</v>
      </c>
      <c r="I24" s="90" t="s">
        <v>499</v>
      </c>
      <c r="J24" s="96" t="s">
        <v>500</v>
      </c>
      <c r="K24" s="116" t="s">
        <v>497</v>
      </c>
      <c r="L24" s="90" t="s">
        <v>498</v>
      </c>
      <c r="M24" s="90" t="s">
        <v>499</v>
      </c>
      <c r="N24" s="117" t="s">
        <v>500</v>
      </c>
      <c r="O24" s="203"/>
    </row>
    <row r="25" spans="1:15" s="45" customFormat="1" ht="15.95" hidden="1" customHeight="1">
      <c r="A25" s="212"/>
      <c r="B25" s="215"/>
      <c r="C25" s="98">
        <v>0</v>
      </c>
      <c r="D25" s="92">
        <v>0</v>
      </c>
      <c r="E25" s="91">
        <v>0</v>
      </c>
      <c r="F25" s="95">
        <v>0</v>
      </c>
      <c r="G25" s="98">
        <v>0</v>
      </c>
      <c r="H25" s="92">
        <v>0</v>
      </c>
      <c r="I25" s="91">
        <v>0</v>
      </c>
      <c r="J25" s="114">
        <v>0</v>
      </c>
      <c r="K25" s="122">
        <v>0</v>
      </c>
      <c r="L25" s="123">
        <v>0</v>
      </c>
      <c r="M25" s="124">
        <v>0</v>
      </c>
      <c r="N25" s="125">
        <v>0</v>
      </c>
      <c r="O25" s="204"/>
    </row>
    <row r="26" spans="1:15" s="45" customFormat="1" ht="48.95" customHeight="1">
      <c r="A26" s="210" t="str">
        <f>IF(Codes!C9&gt;0,Codes!A9,"Please delete rows.")</f>
        <v>Please delete rows.</v>
      </c>
      <c r="B26" s="213" t="str">
        <f>IF(Codes!C9&gt;0,Codes!B9," ")</f>
        <v xml:space="preserve"> </v>
      </c>
      <c r="C26" s="196" t="s">
        <v>496</v>
      </c>
      <c r="D26" s="197"/>
      <c r="E26" s="197"/>
      <c r="F26" s="209"/>
      <c r="G26" s="196" t="s">
        <v>496</v>
      </c>
      <c r="H26" s="197"/>
      <c r="I26" s="197"/>
      <c r="J26" s="198"/>
      <c r="K26" s="193" t="s">
        <v>496</v>
      </c>
      <c r="L26" s="194"/>
      <c r="M26" s="194"/>
      <c r="N26" s="195"/>
      <c r="O26" s="202" t="str">
        <f>IF(Codes!C9&gt;0,Codes!C9,"$0.00")</f>
        <v>$0.00</v>
      </c>
    </row>
    <row r="27" spans="1:15" s="45" customFormat="1" ht="31.5">
      <c r="A27" s="211"/>
      <c r="B27" s="214"/>
      <c r="C27" s="93" t="s">
        <v>497</v>
      </c>
      <c r="D27" s="90" t="s">
        <v>498</v>
      </c>
      <c r="E27" s="90" t="s">
        <v>499</v>
      </c>
      <c r="F27" s="94" t="s">
        <v>500</v>
      </c>
      <c r="G27" s="93" t="s">
        <v>497</v>
      </c>
      <c r="H27" s="90" t="s">
        <v>498</v>
      </c>
      <c r="I27" s="90" t="s">
        <v>499</v>
      </c>
      <c r="J27" s="96" t="s">
        <v>500</v>
      </c>
      <c r="K27" s="116" t="s">
        <v>497</v>
      </c>
      <c r="L27" s="90" t="s">
        <v>498</v>
      </c>
      <c r="M27" s="90" t="s">
        <v>499</v>
      </c>
      <c r="N27" s="117" t="s">
        <v>500</v>
      </c>
      <c r="O27" s="203"/>
    </row>
    <row r="28" spans="1:15" s="45" customFormat="1" ht="15.95" customHeight="1">
      <c r="A28" s="212"/>
      <c r="B28" s="215"/>
      <c r="C28" s="155"/>
      <c r="D28" s="92">
        <v>0</v>
      </c>
      <c r="E28" s="91">
        <v>0</v>
      </c>
      <c r="F28" s="95">
        <v>0</v>
      </c>
      <c r="G28" s="98">
        <v>0</v>
      </c>
      <c r="H28" s="92">
        <v>0</v>
      </c>
      <c r="I28" s="91">
        <v>0</v>
      </c>
      <c r="J28" s="114">
        <v>0</v>
      </c>
      <c r="K28" s="122">
        <v>0</v>
      </c>
      <c r="L28" s="123">
        <v>0</v>
      </c>
      <c r="M28" s="124">
        <v>0</v>
      </c>
      <c r="N28" s="125">
        <v>0</v>
      </c>
      <c r="O28" s="204"/>
    </row>
    <row r="29" spans="1:15" s="45" customFormat="1" ht="48.95" customHeight="1">
      <c r="A29" s="210" t="str">
        <f>IF(Codes!C10&gt;0,Codes!A10,"Please delete rows.")</f>
        <v>Please delete rows.</v>
      </c>
      <c r="B29" s="213" t="str">
        <f>IF(Codes!C10&gt;0,Codes!B10," ")</f>
        <v xml:space="preserve"> </v>
      </c>
      <c r="C29" s="196" t="s">
        <v>496</v>
      </c>
      <c r="D29" s="197"/>
      <c r="E29" s="197"/>
      <c r="F29" s="209"/>
      <c r="G29" s="196" t="s">
        <v>496</v>
      </c>
      <c r="H29" s="197"/>
      <c r="I29" s="197"/>
      <c r="J29" s="198"/>
      <c r="K29" s="193" t="s">
        <v>496</v>
      </c>
      <c r="L29" s="194"/>
      <c r="M29" s="194"/>
      <c r="N29" s="195"/>
      <c r="O29" s="202" t="str">
        <f>IF(Codes!C10&gt;0,Codes!C10,"$0.00")</f>
        <v>$0.00</v>
      </c>
    </row>
    <row r="30" spans="1:15" s="45" customFormat="1" ht="31.5">
      <c r="A30" s="211"/>
      <c r="B30" s="214"/>
      <c r="C30" s="93" t="s">
        <v>497</v>
      </c>
      <c r="D30" s="90" t="s">
        <v>498</v>
      </c>
      <c r="E30" s="90" t="s">
        <v>499</v>
      </c>
      <c r="F30" s="94" t="s">
        <v>500</v>
      </c>
      <c r="G30" s="93" t="s">
        <v>497</v>
      </c>
      <c r="H30" s="90" t="s">
        <v>498</v>
      </c>
      <c r="I30" s="90" t="s">
        <v>499</v>
      </c>
      <c r="J30" s="96" t="s">
        <v>500</v>
      </c>
      <c r="K30" s="116" t="s">
        <v>497</v>
      </c>
      <c r="L30" s="90" t="s">
        <v>498</v>
      </c>
      <c r="M30" s="90" t="s">
        <v>499</v>
      </c>
      <c r="N30" s="117" t="s">
        <v>500</v>
      </c>
      <c r="O30" s="203"/>
    </row>
    <row r="31" spans="1:15" s="45" customFormat="1" ht="15.95" customHeight="1">
      <c r="A31" s="212"/>
      <c r="B31" s="215"/>
      <c r="C31" s="155"/>
      <c r="D31" s="92">
        <v>0</v>
      </c>
      <c r="E31" s="91">
        <v>0</v>
      </c>
      <c r="F31" s="95">
        <v>0</v>
      </c>
      <c r="G31" s="98">
        <v>0</v>
      </c>
      <c r="H31" s="92">
        <v>0</v>
      </c>
      <c r="I31" s="91">
        <v>0</v>
      </c>
      <c r="J31" s="114">
        <v>0</v>
      </c>
      <c r="K31" s="122">
        <v>0</v>
      </c>
      <c r="L31" s="123">
        <v>0</v>
      </c>
      <c r="M31" s="124">
        <v>0</v>
      </c>
      <c r="N31" s="125">
        <v>0</v>
      </c>
      <c r="O31" s="204"/>
    </row>
    <row r="32" spans="1:15" s="45" customFormat="1" ht="48.95" customHeight="1">
      <c r="A32" s="210" t="str">
        <f>IF(Codes!C11&gt;0,Codes!A11,"Please delete rows.")</f>
        <v>Please delete rows.</v>
      </c>
      <c r="B32" s="213" t="str">
        <f>IF(Codes!C11&gt;0,Codes!B11," ")</f>
        <v xml:space="preserve"> </v>
      </c>
      <c r="C32" s="196" t="s">
        <v>496</v>
      </c>
      <c r="D32" s="197"/>
      <c r="E32" s="197"/>
      <c r="F32" s="209"/>
      <c r="G32" s="196" t="s">
        <v>496</v>
      </c>
      <c r="H32" s="197"/>
      <c r="I32" s="197"/>
      <c r="J32" s="198"/>
      <c r="K32" s="193" t="s">
        <v>496</v>
      </c>
      <c r="L32" s="194"/>
      <c r="M32" s="194"/>
      <c r="N32" s="195"/>
      <c r="O32" s="202" t="str">
        <f>IF(Codes!C11&gt;0,Codes!C11,"$0.00")</f>
        <v>$0.00</v>
      </c>
    </row>
    <row r="33" spans="1:15" s="45" customFormat="1" ht="31.5">
      <c r="A33" s="211"/>
      <c r="B33" s="214"/>
      <c r="C33" s="93" t="s">
        <v>497</v>
      </c>
      <c r="D33" s="90" t="s">
        <v>498</v>
      </c>
      <c r="E33" s="90" t="s">
        <v>499</v>
      </c>
      <c r="F33" s="94" t="s">
        <v>500</v>
      </c>
      <c r="G33" s="93" t="s">
        <v>497</v>
      </c>
      <c r="H33" s="90" t="s">
        <v>498</v>
      </c>
      <c r="I33" s="90" t="s">
        <v>499</v>
      </c>
      <c r="J33" s="96" t="s">
        <v>500</v>
      </c>
      <c r="K33" s="116" t="s">
        <v>497</v>
      </c>
      <c r="L33" s="90" t="s">
        <v>498</v>
      </c>
      <c r="M33" s="90" t="s">
        <v>499</v>
      </c>
      <c r="N33" s="117" t="s">
        <v>500</v>
      </c>
      <c r="O33" s="203"/>
    </row>
    <row r="34" spans="1:15" s="45" customFormat="1" ht="15.95" customHeight="1">
      <c r="A34" s="212"/>
      <c r="B34" s="215"/>
      <c r="C34" s="155"/>
      <c r="D34" s="92">
        <v>0</v>
      </c>
      <c r="E34" s="91">
        <v>0</v>
      </c>
      <c r="F34" s="95">
        <v>0</v>
      </c>
      <c r="G34" s="98">
        <v>0</v>
      </c>
      <c r="H34" s="92">
        <v>0</v>
      </c>
      <c r="I34" s="91">
        <v>0</v>
      </c>
      <c r="J34" s="114">
        <v>0</v>
      </c>
      <c r="K34" s="122">
        <v>0</v>
      </c>
      <c r="L34" s="123">
        <v>0</v>
      </c>
      <c r="M34" s="124">
        <v>0</v>
      </c>
      <c r="N34" s="125">
        <v>0</v>
      </c>
      <c r="O34" s="204"/>
    </row>
    <row r="35" spans="1:15" s="45" customFormat="1" ht="48.95" customHeight="1">
      <c r="A35" s="210" t="str">
        <f>IF(Codes!C12&gt;0,Codes!A12,"Please delete rows.")</f>
        <v>Please delete rows.</v>
      </c>
      <c r="B35" s="213" t="str">
        <f>IF(Codes!C12&gt;0,Codes!B12," ")</f>
        <v xml:space="preserve"> </v>
      </c>
      <c r="C35" s="196" t="s">
        <v>496</v>
      </c>
      <c r="D35" s="197"/>
      <c r="E35" s="197"/>
      <c r="F35" s="209"/>
      <c r="G35" s="196" t="s">
        <v>496</v>
      </c>
      <c r="H35" s="197"/>
      <c r="I35" s="197"/>
      <c r="J35" s="198"/>
      <c r="K35" s="193" t="s">
        <v>496</v>
      </c>
      <c r="L35" s="194"/>
      <c r="M35" s="194"/>
      <c r="N35" s="195"/>
      <c r="O35" s="202" t="str">
        <f>IF(Codes!C12&gt;0,Codes!C12,"$0.00")</f>
        <v>$0.00</v>
      </c>
    </row>
    <row r="36" spans="1:15" s="45" customFormat="1" ht="31.5">
      <c r="A36" s="211"/>
      <c r="B36" s="214"/>
      <c r="C36" s="93" t="s">
        <v>497</v>
      </c>
      <c r="D36" s="90" t="s">
        <v>498</v>
      </c>
      <c r="E36" s="90" t="s">
        <v>499</v>
      </c>
      <c r="F36" s="94" t="s">
        <v>500</v>
      </c>
      <c r="G36" s="93" t="s">
        <v>497</v>
      </c>
      <c r="H36" s="90" t="s">
        <v>498</v>
      </c>
      <c r="I36" s="90" t="s">
        <v>499</v>
      </c>
      <c r="J36" s="96" t="s">
        <v>500</v>
      </c>
      <c r="K36" s="116" t="s">
        <v>497</v>
      </c>
      <c r="L36" s="90" t="s">
        <v>498</v>
      </c>
      <c r="M36" s="90" t="s">
        <v>499</v>
      </c>
      <c r="N36" s="117" t="s">
        <v>500</v>
      </c>
      <c r="O36" s="203"/>
    </row>
    <row r="37" spans="1:15" s="45" customFormat="1" ht="15.95" customHeight="1">
      <c r="A37" s="212"/>
      <c r="B37" s="215"/>
      <c r="C37" s="155"/>
      <c r="D37" s="92">
        <v>0</v>
      </c>
      <c r="E37" s="91">
        <v>0</v>
      </c>
      <c r="F37" s="95">
        <v>0</v>
      </c>
      <c r="G37" s="98">
        <v>0</v>
      </c>
      <c r="H37" s="92">
        <v>0</v>
      </c>
      <c r="I37" s="91">
        <v>0</v>
      </c>
      <c r="J37" s="114">
        <v>0</v>
      </c>
      <c r="K37" s="118">
        <v>0</v>
      </c>
      <c r="L37" s="119">
        <v>0</v>
      </c>
      <c r="M37" s="120">
        <v>0</v>
      </c>
      <c r="N37" s="121">
        <v>0</v>
      </c>
      <c r="O37" s="204"/>
    </row>
    <row r="38" spans="1:15" s="45" customFormat="1" ht="48.95" customHeight="1">
      <c r="A38" s="210" t="str">
        <f>IF(Codes!C13&gt;0,Codes!A13,"Please delete rows.")</f>
        <v>Please delete rows.</v>
      </c>
      <c r="B38" s="213" t="str">
        <f>IF(Codes!C13&gt;0,Codes!B13," ")</f>
        <v xml:space="preserve"> </v>
      </c>
      <c r="C38" s="196" t="s">
        <v>496</v>
      </c>
      <c r="D38" s="197"/>
      <c r="E38" s="197"/>
      <c r="F38" s="209"/>
      <c r="G38" s="196" t="s">
        <v>496</v>
      </c>
      <c r="H38" s="197"/>
      <c r="I38" s="197"/>
      <c r="J38" s="198"/>
      <c r="K38" s="190" t="s">
        <v>496</v>
      </c>
      <c r="L38" s="191"/>
      <c r="M38" s="191"/>
      <c r="N38" s="192"/>
      <c r="O38" s="202" t="str">
        <f>IF(Codes!C13&gt;0,Codes!C13,"$0.00")</f>
        <v>$0.00</v>
      </c>
    </row>
    <row r="39" spans="1:15" s="45" customFormat="1" ht="31.5">
      <c r="A39" s="211"/>
      <c r="B39" s="214"/>
      <c r="C39" s="93" t="s">
        <v>497</v>
      </c>
      <c r="D39" s="90" t="s">
        <v>498</v>
      </c>
      <c r="E39" s="90" t="s">
        <v>499</v>
      </c>
      <c r="F39" s="94" t="s">
        <v>500</v>
      </c>
      <c r="G39" s="93" t="s">
        <v>497</v>
      </c>
      <c r="H39" s="90" t="s">
        <v>498</v>
      </c>
      <c r="I39" s="90" t="s">
        <v>499</v>
      </c>
      <c r="J39" s="96" t="s">
        <v>500</v>
      </c>
      <c r="K39" s="116" t="s">
        <v>497</v>
      </c>
      <c r="L39" s="90" t="s">
        <v>498</v>
      </c>
      <c r="M39" s="90" t="s">
        <v>499</v>
      </c>
      <c r="N39" s="117" t="s">
        <v>500</v>
      </c>
      <c r="O39" s="203"/>
    </row>
    <row r="40" spans="1:15" s="45" customFormat="1" ht="15.95" customHeight="1">
      <c r="A40" s="212"/>
      <c r="B40" s="215"/>
      <c r="C40" s="155"/>
      <c r="D40" s="92">
        <v>0</v>
      </c>
      <c r="E40" s="91">
        <v>0</v>
      </c>
      <c r="F40" s="95">
        <v>0</v>
      </c>
      <c r="G40" s="98">
        <v>0</v>
      </c>
      <c r="H40" s="92">
        <v>0</v>
      </c>
      <c r="I40" s="91">
        <v>0</v>
      </c>
      <c r="J40" s="114">
        <v>0</v>
      </c>
      <c r="K40" s="118">
        <v>0</v>
      </c>
      <c r="L40" s="119">
        <v>0</v>
      </c>
      <c r="M40" s="120">
        <v>0</v>
      </c>
      <c r="N40" s="121">
        <v>0</v>
      </c>
      <c r="O40" s="204"/>
    </row>
    <row r="41" spans="1:15" s="45" customFormat="1" ht="48.95" customHeight="1">
      <c r="A41" s="210" t="str">
        <f>IF(Codes!C14&gt;0,Codes!A14,"Please delete rows.")</f>
        <v>Please delete rows.</v>
      </c>
      <c r="B41" s="213" t="str">
        <f>IF(Codes!C14&gt;0,Codes!B14," ")</f>
        <v xml:space="preserve"> </v>
      </c>
      <c r="C41" s="196" t="s">
        <v>496</v>
      </c>
      <c r="D41" s="197"/>
      <c r="E41" s="197"/>
      <c r="F41" s="209"/>
      <c r="G41" s="196" t="s">
        <v>496</v>
      </c>
      <c r="H41" s="197"/>
      <c r="I41" s="197"/>
      <c r="J41" s="198"/>
      <c r="K41" s="190" t="s">
        <v>496</v>
      </c>
      <c r="L41" s="191"/>
      <c r="M41" s="191"/>
      <c r="N41" s="192"/>
      <c r="O41" s="202" t="str">
        <f>IF(Codes!C14&gt;0,Codes!C14,"$0.00")</f>
        <v>$0.00</v>
      </c>
    </row>
    <row r="42" spans="1:15" s="45" customFormat="1" ht="31.5">
      <c r="A42" s="211"/>
      <c r="B42" s="214"/>
      <c r="C42" s="93" t="s">
        <v>497</v>
      </c>
      <c r="D42" s="90" t="s">
        <v>498</v>
      </c>
      <c r="E42" s="90" t="s">
        <v>499</v>
      </c>
      <c r="F42" s="94" t="s">
        <v>500</v>
      </c>
      <c r="G42" s="93" t="s">
        <v>497</v>
      </c>
      <c r="H42" s="90" t="s">
        <v>498</v>
      </c>
      <c r="I42" s="90" t="s">
        <v>499</v>
      </c>
      <c r="J42" s="96" t="s">
        <v>500</v>
      </c>
      <c r="K42" s="116" t="s">
        <v>497</v>
      </c>
      <c r="L42" s="90" t="s">
        <v>498</v>
      </c>
      <c r="M42" s="90" t="s">
        <v>499</v>
      </c>
      <c r="N42" s="117" t="s">
        <v>500</v>
      </c>
      <c r="O42" s="203"/>
    </row>
    <row r="43" spans="1:15" s="45" customFormat="1" ht="15.95" customHeight="1">
      <c r="A43" s="212"/>
      <c r="B43" s="215"/>
      <c r="C43" s="155"/>
      <c r="D43" s="92">
        <v>0</v>
      </c>
      <c r="E43" s="91">
        <v>0</v>
      </c>
      <c r="F43" s="95">
        <v>0</v>
      </c>
      <c r="G43" s="98">
        <v>0</v>
      </c>
      <c r="H43" s="92">
        <v>0</v>
      </c>
      <c r="I43" s="91">
        <v>0</v>
      </c>
      <c r="J43" s="114">
        <v>0</v>
      </c>
      <c r="K43" s="122">
        <v>0</v>
      </c>
      <c r="L43" s="123">
        <v>0</v>
      </c>
      <c r="M43" s="124">
        <v>0</v>
      </c>
      <c r="N43" s="125">
        <v>0</v>
      </c>
      <c r="O43" s="204"/>
    </row>
    <row r="44" spans="1:15" s="45" customFormat="1" ht="37.5" customHeight="1">
      <c r="A44" s="210" t="str">
        <f>IF(Codes!C15&gt;0,Codes!A15,"Please delete rows.")</f>
        <v>Please delete rows.</v>
      </c>
      <c r="B44" s="213" t="str">
        <f>IF(Codes!C15&gt;0,Codes!B15," ")</f>
        <v xml:space="preserve"> </v>
      </c>
      <c r="C44" s="196" t="s">
        <v>496</v>
      </c>
      <c r="D44" s="197"/>
      <c r="E44" s="197"/>
      <c r="F44" s="209"/>
      <c r="G44" s="196" t="s">
        <v>496</v>
      </c>
      <c r="H44" s="197"/>
      <c r="I44" s="197"/>
      <c r="J44" s="198"/>
      <c r="K44" s="193" t="s">
        <v>496</v>
      </c>
      <c r="L44" s="194"/>
      <c r="M44" s="194"/>
      <c r="N44" s="195"/>
      <c r="O44" s="202" t="str">
        <f>IF(Codes!C15&gt;0,Codes!C15,"$0.00")</f>
        <v>$0.00</v>
      </c>
    </row>
    <row r="45" spans="1:15" s="45" customFormat="1" ht="31.5">
      <c r="A45" s="211"/>
      <c r="B45" s="214"/>
      <c r="C45" s="93" t="s">
        <v>497</v>
      </c>
      <c r="D45" s="90" t="s">
        <v>498</v>
      </c>
      <c r="E45" s="90" t="s">
        <v>499</v>
      </c>
      <c r="F45" s="94" t="s">
        <v>500</v>
      </c>
      <c r="G45" s="93" t="s">
        <v>497</v>
      </c>
      <c r="H45" s="90" t="s">
        <v>498</v>
      </c>
      <c r="I45" s="90" t="s">
        <v>499</v>
      </c>
      <c r="J45" s="96" t="s">
        <v>500</v>
      </c>
      <c r="K45" s="116" t="s">
        <v>497</v>
      </c>
      <c r="L45" s="90" t="s">
        <v>498</v>
      </c>
      <c r="M45" s="90" t="s">
        <v>499</v>
      </c>
      <c r="N45" s="117" t="s">
        <v>500</v>
      </c>
      <c r="O45" s="203"/>
    </row>
    <row r="46" spans="1:15" s="45" customFormat="1" ht="15.95" customHeight="1">
      <c r="A46" s="212"/>
      <c r="B46" s="215"/>
      <c r="C46" s="155"/>
      <c r="D46" s="92">
        <v>0</v>
      </c>
      <c r="E46" s="91">
        <v>0</v>
      </c>
      <c r="F46" s="95">
        <v>0</v>
      </c>
      <c r="G46" s="98">
        <v>0</v>
      </c>
      <c r="H46" s="92">
        <v>0</v>
      </c>
      <c r="I46" s="91">
        <v>0</v>
      </c>
      <c r="J46" s="114">
        <v>0</v>
      </c>
      <c r="K46" s="122">
        <v>0</v>
      </c>
      <c r="L46" s="123">
        <v>0</v>
      </c>
      <c r="M46" s="124">
        <v>0</v>
      </c>
      <c r="N46" s="125">
        <v>0</v>
      </c>
      <c r="O46" s="204"/>
    </row>
    <row r="47" spans="1:15" s="45" customFormat="1" ht="48.95" customHeight="1">
      <c r="A47" s="210" t="str">
        <f>IF(Codes!C16&gt;0,Codes!A16,"Please delete rows.")</f>
        <v>Please delete rows.</v>
      </c>
      <c r="B47" s="213" t="str">
        <f>IF(Codes!C16&gt;0,Codes!B16," ")</f>
        <v xml:space="preserve"> </v>
      </c>
      <c r="C47" s="196" t="s">
        <v>496</v>
      </c>
      <c r="D47" s="197"/>
      <c r="E47" s="197"/>
      <c r="F47" s="209"/>
      <c r="G47" s="196" t="s">
        <v>496</v>
      </c>
      <c r="H47" s="197"/>
      <c r="I47" s="197"/>
      <c r="J47" s="198"/>
      <c r="K47" s="193" t="s">
        <v>496</v>
      </c>
      <c r="L47" s="194"/>
      <c r="M47" s="194"/>
      <c r="N47" s="195"/>
      <c r="O47" s="202" t="str">
        <f>IF(Codes!C16&gt;0,Codes!C16,"$0.00")</f>
        <v>$0.00</v>
      </c>
    </row>
    <row r="48" spans="1:15" s="45" customFormat="1" ht="15.6" customHeight="1">
      <c r="A48" s="211"/>
      <c r="B48" s="214"/>
      <c r="C48" s="93" t="s">
        <v>497</v>
      </c>
      <c r="D48" s="90" t="s">
        <v>498</v>
      </c>
      <c r="E48" s="90" t="s">
        <v>499</v>
      </c>
      <c r="F48" s="94" t="s">
        <v>500</v>
      </c>
      <c r="G48" s="93" t="s">
        <v>497</v>
      </c>
      <c r="H48" s="90" t="s">
        <v>498</v>
      </c>
      <c r="I48" s="90" t="s">
        <v>499</v>
      </c>
      <c r="J48" s="96" t="s">
        <v>500</v>
      </c>
      <c r="K48" s="116" t="s">
        <v>497</v>
      </c>
      <c r="L48" s="90" t="s">
        <v>498</v>
      </c>
      <c r="M48" s="90" t="s">
        <v>499</v>
      </c>
      <c r="N48" s="117" t="s">
        <v>500</v>
      </c>
      <c r="O48" s="203"/>
    </row>
    <row r="49" spans="1:15" s="45" customFormat="1" ht="15.95" customHeight="1">
      <c r="A49" s="212"/>
      <c r="B49" s="215"/>
      <c r="C49" s="155"/>
      <c r="D49" s="92">
        <v>0</v>
      </c>
      <c r="E49" s="91">
        <v>0</v>
      </c>
      <c r="F49" s="95">
        <v>0</v>
      </c>
      <c r="G49" s="98">
        <v>0</v>
      </c>
      <c r="H49" s="92">
        <v>0</v>
      </c>
      <c r="I49" s="91">
        <v>0</v>
      </c>
      <c r="J49" s="114">
        <v>0</v>
      </c>
      <c r="K49" s="122">
        <v>0</v>
      </c>
      <c r="L49" s="123">
        <v>0</v>
      </c>
      <c r="M49" s="124">
        <v>0</v>
      </c>
      <c r="N49" s="125">
        <v>0</v>
      </c>
      <c r="O49" s="204"/>
    </row>
    <row r="50" spans="1:15" s="45" customFormat="1" ht="48.95" customHeight="1">
      <c r="A50" s="210" t="str">
        <f>IF(Codes!C17&gt;0,Codes!A17,"Please delete rows.")</f>
        <v>Please delete rows.</v>
      </c>
      <c r="B50" s="213" t="str">
        <f>IF(Codes!C17&gt;0,Codes!B17," ")</f>
        <v xml:space="preserve"> </v>
      </c>
      <c r="C50" s="196" t="s">
        <v>496</v>
      </c>
      <c r="D50" s="197"/>
      <c r="E50" s="197"/>
      <c r="F50" s="209"/>
      <c r="G50" s="196" t="s">
        <v>496</v>
      </c>
      <c r="H50" s="197"/>
      <c r="I50" s="197"/>
      <c r="J50" s="198"/>
      <c r="K50" s="193" t="s">
        <v>496</v>
      </c>
      <c r="L50" s="194"/>
      <c r="M50" s="194"/>
      <c r="N50" s="195"/>
      <c r="O50" s="202" t="str">
        <f>IF(Codes!C17&gt;0,Codes!C17,"$0.00")</f>
        <v>$0.00</v>
      </c>
    </row>
    <row r="51" spans="1:15" s="45" customFormat="1" ht="15.6" customHeight="1">
      <c r="A51" s="211"/>
      <c r="B51" s="214"/>
      <c r="C51" s="93" t="s">
        <v>497</v>
      </c>
      <c r="D51" s="90" t="s">
        <v>498</v>
      </c>
      <c r="E51" s="90" t="s">
        <v>499</v>
      </c>
      <c r="F51" s="94" t="s">
        <v>500</v>
      </c>
      <c r="G51" s="93" t="s">
        <v>497</v>
      </c>
      <c r="H51" s="90" t="s">
        <v>498</v>
      </c>
      <c r="I51" s="90" t="s">
        <v>499</v>
      </c>
      <c r="J51" s="96" t="s">
        <v>500</v>
      </c>
      <c r="K51" s="116" t="s">
        <v>497</v>
      </c>
      <c r="L51" s="90" t="s">
        <v>498</v>
      </c>
      <c r="M51" s="90" t="s">
        <v>499</v>
      </c>
      <c r="N51" s="117" t="s">
        <v>500</v>
      </c>
      <c r="O51" s="203"/>
    </row>
    <row r="52" spans="1:15" s="45" customFormat="1" ht="15.95" customHeight="1">
      <c r="A52" s="212"/>
      <c r="B52" s="215"/>
      <c r="C52" s="155"/>
      <c r="D52" s="92">
        <v>0</v>
      </c>
      <c r="E52" s="91">
        <v>0</v>
      </c>
      <c r="F52" s="95">
        <v>0</v>
      </c>
      <c r="G52" s="98">
        <v>0</v>
      </c>
      <c r="H52" s="92">
        <v>0</v>
      </c>
      <c r="I52" s="91">
        <v>0</v>
      </c>
      <c r="J52" s="114">
        <v>0</v>
      </c>
      <c r="K52" s="122">
        <v>0</v>
      </c>
      <c r="L52" s="123">
        <v>0</v>
      </c>
      <c r="M52" s="124">
        <v>0</v>
      </c>
      <c r="N52" s="125">
        <v>0</v>
      </c>
      <c r="O52" s="204"/>
    </row>
    <row r="53" spans="1:15" s="45" customFormat="1" ht="39.6" customHeight="1">
      <c r="A53" s="210" t="str">
        <f>IF(Codes!C18&gt;0,Codes!A18,"Please delete rows.")</f>
        <v>Please delete rows.</v>
      </c>
      <c r="B53" s="213" t="str">
        <f>IF(Codes!C18&gt;0,Codes!B18," ")</f>
        <v xml:space="preserve"> </v>
      </c>
      <c r="C53" s="196" t="s">
        <v>496</v>
      </c>
      <c r="D53" s="197"/>
      <c r="E53" s="197"/>
      <c r="F53" s="209"/>
      <c r="G53" s="196" t="s">
        <v>496</v>
      </c>
      <c r="H53" s="197"/>
      <c r="I53" s="197"/>
      <c r="J53" s="198"/>
      <c r="K53" s="193" t="s">
        <v>496</v>
      </c>
      <c r="L53" s="194"/>
      <c r="M53" s="194"/>
      <c r="N53" s="195"/>
      <c r="O53" s="202" t="str">
        <f>IF(Codes!C18&gt;0,Codes!C18,"$0.00")</f>
        <v>$0.00</v>
      </c>
    </row>
    <row r="54" spans="1:15" s="45" customFormat="1" ht="15.6" customHeight="1">
      <c r="A54" s="211"/>
      <c r="B54" s="214"/>
      <c r="C54" s="93" t="s">
        <v>497</v>
      </c>
      <c r="D54" s="90" t="s">
        <v>498</v>
      </c>
      <c r="E54" s="90" t="s">
        <v>499</v>
      </c>
      <c r="F54" s="94" t="s">
        <v>500</v>
      </c>
      <c r="G54" s="93" t="s">
        <v>497</v>
      </c>
      <c r="H54" s="90" t="s">
        <v>498</v>
      </c>
      <c r="I54" s="90" t="s">
        <v>499</v>
      </c>
      <c r="J54" s="96" t="s">
        <v>500</v>
      </c>
      <c r="K54" s="116" t="s">
        <v>497</v>
      </c>
      <c r="L54" s="90" t="s">
        <v>498</v>
      </c>
      <c r="M54" s="90" t="s">
        <v>499</v>
      </c>
      <c r="N54" s="117" t="s">
        <v>500</v>
      </c>
      <c r="O54" s="203"/>
    </row>
    <row r="55" spans="1:15" s="45" customFormat="1" ht="15.95" customHeight="1">
      <c r="A55" s="212"/>
      <c r="B55" s="215"/>
      <c r="C55" s="155"/>
      <c r="D55" s="92">
        <v>0</v>
      </c>
      <c r="E55" s="91">
        <v>0</v>
      </c>
      <c r="F55" s="95">
        <v>0</v>
      </c>
      <c r="G55" s="98">
        <v>0</v>
      </c>
      <c r="H55" s="92">
        <v>0</v>
      </c>
      <c r="I55" s="91">
        <v>0</v>
      </c>
      <c r="J55" s="114">
        <v>0</v>
      </c>
      <c r="K55" s="118">
        <v>0</v>
      </c>
      <c r="L55" s="119">
        <v>0</v>
      </c>
      <c r="M55" s="120">
        <v>0</v>
      </c>
      <c r="N55" s="121">
        <v>0</v>
      </c>
      <c r="O55" s="204"/>
    </row>
    <row r="56" spans="1:15" s="45" customFormat="1" ht="48.95" customHeight="1">
      <c r="A56" s="210" t="str">
        <f>IF(Codes!C19&gt;0,Codes!A19,"Please delete rows.")</f>
        <v>Please delete rows.</v>
      </c>
      <c r="B56" s="213" t="str">
        <f>IF(Codes!C19&gt;0,Codes!B19," ")</f>
        <v xml:space="preserve"> </v>
      </c>
      <c r="C56" s="196" t="s">
        <v>496</v>
      </c>
      <c r="D56" s="197"/>
      <c r="E56" s="197"/>
      <c r="F56" s="209"/>
      <c r="G56" s="196" t="s">
        <v>496</v>
      </c>
      <c r="H56" s="197"/>
      <c r="I56" s="197"/>
      <c r="J56" s="198"/>
      <c r="K56" s="190" t="s">
        <v>496</v>
      </c>
      <c r="L56" s="191"/>
      <c r="M56" s="191"/>
      <c r="N56" s="192"/>
      <c r="O56" s="202" t="str">
        <f>IF(Codes!C19&gt;0,Codes!C19,"$0.00")</f>
        <v>$0.00</v>
      </c>
    </row>
    <row r="57" spans="1:15" s="45" customFormat="1" ht="15.6" customHeight="1">
      <c r="A57" s="211"/>
      <c r="B57" s="214"/>
      <c r="C57" s="93" t="s">
        <v>497</v>
      </c>
      <c r="D57" s="90" t="s">
        <v>498</v>
      </c>
      <c r="E57" s="90" t="s">
        <v>499</v>
      </c>
      <c r="F57" s="94" t="s">
        <v>500</v>
      </c>
      <c r="G57" s="93" t="s">
        <v>497</v>
      </c>
      <c r="H57" s="90" t="s">
        <v>498</v>
      </c>
      <c r="I57" s="90" t="s">
        <v>499</v>
      </c>
      <c r="J57" s="96" t="s">
        <v>500</v>
      </c>
      <c r="K57" s="116" t="s">
        <v>497</v>
      </c>
      <c r="L57" s="90" t="s">
        <v>498</v>
      </c>
      <c r="M57" s="90" t="s">
        <v>499</v>
      </c>
      <c r="N57" s="117" t="s">
        <v>500</v>
      </c>
      <c r="O57" s="203"/>
    </row>
    <row r="58" spans="1:15" s="45" customFormat="1" ht="15.95" customHeight="1">
      <c r="A58" s="212"/>
      <c r="B58" s="215"/>
      <c r="C58" s="155"/>
      <c r="D58" s="92">
        <v>0</v>
      </c>
      <c r="E58" s="91">
        <v>0</v>
      </c>
      <c r="F58" s="95">
        <v>0</v>
      </c>
      <c r="G58" s="98">
        <v>0</v>
      </c>
      <c r="H58" s="92">
        <v>0</v>
      </c>
      <c r="I58" s="91">
        <v>0</v>
      </c>
      <c r="J58" s="114">
        <v>0</v>
      </c>
      <c r="K58" s="122">
        <v>0</v>
      </c>
      <c r="L58" s="123">
        <v>0</v>
      </c>
      <c r="M58" s="124">
        <v>0</v>
      </c>
      <c r="N58" s="125">
        <v>0</v>
      </c>
      <c r="O58" s="204"/>
    </row>
    <row r="59" spans="1:15" s="45" customFormat="1" ht="48.95" customHeight="1">
      <c r="A59" s="210" t="str">
        <f>IF(Codes!C20&gt;0,Codes!A20,"Please delete rows.")</f>
        <v>Please delete rows.</v>
      </c>
      <c r="B59" s="213" t="str">
        <f>IF(Codes!C20&gt;0,Codes!B20," ")</f>
        <v xml:space="preserve"> </v>
      </c>
      <c r="C59" s="196" t="s">
        <v>496</v>
      </c>
      <c r="D59" s="197"/>
      <c r="E59" s="197"/>
      <c r="F59" s="209"/>
      <c r="G59" s="196" t="s">
        <v>496</v>
      </c>
      <c r="H59" s="197"/>
      <c r="I59" s="197"/>
      <c r="J59" s="198"/>
      <c r="K59" s="193" t="s">
        <v>496</v>
      </c>
      <c r="L59" s="194"/>
      <c r="M59" s="194"/>
      <c r="N59" s="195"/>
      <c r="O59" s="202" t="str">
        <f>IF(Codes!C20&gt;0,Codes!C20,"$0.00")</f>
        <v>$0.00</v>
      </c>
    </row>
    <row r="60" spans="1:15" s="45" customFormat="1" ht="15.6" customHeight="1">
      <c r="A60" s="211"/>
      <c r="B60" s="214"/>
      <c r="C60" s="93" t="s">
        <v>497</v>
      </c>
      <c r="D60" s="90" t="s">
        <v>498</v>
      </c>
      <c r="E60" s="90" t="s">
        <v>499</v>
      </c>
      <c r="F60" s="94" t="s">
        <v>500</v>
      </c>
      <c r="G60" s="93" t="s">
        <v>497</v>
      </c>
      <c r="H60" s="90" t="s">
        <v>498</v>
      </c>
      <c r="I60" s="90" t="s">
        <v>499</v>
      </c>
      <c r="J60" s="96" t="s">
        <v>500</v>
      </c>
      <c r="K60" s="116" t="s">
        <v>497</v>
      </c>
      <c r="L60" s="90" t="s">
        <v>498</v>
      </c>
      <c r="M60" s="90" t="s">
        <v>499</v>
      </c>
      <c r="N60" s="117" t="s">
        <v>500</v>
      </c>
      <c r="O60" s="203"/>
    </row>
    <row r="61" spans="1:15" s="45" customFormat="1" ht="15.95" customHeight="1">
      <c r="A61" s="212"/>
      <c r="B61" s="215"/>
      <c r="C61" s="155"/>
      <c r="D61" s="92">
        <v>0</v>
      </c>
      <c r="E61" s="91">
        <v>0</v>
      </c>
      <c r="F61" s="95">
        <v>0</v>
      </c>
      <c r="G61" s="98">
        <v>0</v>
      </c>
      <c r="H61" s="92">
        <v>0</v>
      </c>
      <c r="I61" s="91">
        <v>0</v>
      </c>
      <c r="J61" s="114">
        <v>0</v>
      </c>
      <c r="K61" s="118">
        <v>0</v>
      </c>
      <c r="L61" s="119">
        <v>0</v>
      </c>
      <c r="M61" s="120">
        <v>0</v>
      </c>
      <c r="N61" s="121">
        <v>0</v>
      </c>
      <c r="O61" s="204"/>
    </row>
    <row r="62" spans="1:15" s="45" customFormat="1" ht="48.95" customHeight="1">
      <c r="A62" s="210" t="str">
        <f>IF(Codes!C21&gt;0,Codes!A21,"Please delete rows.")</f>
        <v>Please delete rows.</v>
      </c>
      <c r="B62" s="213" t="str">
        <f>IF(Codes!C21&gt;0,Codes!B21," ")</f>
        <v xml:space="preserve"> </v>
      </c>
      <c r="C62" s="196" t="s">
        <v>496</v>
      </c>
      <c r="D62" s="197"/>
      <c r="E62" s="197"/>
      <c r="F62" s="209"/>
      <c r="G62" s="196" t="s">
        <v>496</v>
      </c>
      <c r="H62" s="197"/>
      <c r="I62" s="197"/>
      <c r="J62" s="198"/>
      <c r="K62" s="190" t="s">
        <v>496</v>
      </c>
      <c r="L62" s="191"/>
      <c r="M62" s="191"/>
      <c r="N62" s="192"/>
      <c r="O62" s="202" t="str">
        <f>IF(Codes!C21&gt;0,Codes!C21,"$0.00")</f>
        <v>$0.00</v>
      </c>
    </row>
    <row r="63" spans="1:15" s="45" customFormat="1" ht="15.6" customHeight="1">
      <c r="A63" s="211"/>
      <c r="B63" s="214"/>
      <c r="C63" s="93" t="s">
        <v>497</v>
      </c>
      <c r="D63" s="90" t="s">
        <v>498</v>
      </c>
      <c r="E63" s="90" t="s">
        <v>499</v>
      </c>
      <c r="F63" s="94" t="s">
        <v>500</v>
      </c>
      <c r="G63" s="93" t="s">
        <v>497</v>
      </c>
      <c r="H63" s="90" t="s">
        <v>498</v>
      </c>
      <c r="I63" s="90" t="s">
        <v>499</v>
      </c>
      <c r="J63" s="96" t="s">
        <v>500</v>
      </c>
      <c r="K63" s="116" t="s">
        <v>497</v>
      </c>
      <c r="L63" s="90" t="s">
        <v>498</v>
      </c>
      <c r="M63" s="90" t="s">
        <v>499</v>
      </c>
      <c r="N63" s="117" t="s">
        <v>500</v>
      </c>
      <c r="O63" s="203"/>
    </row>
    <row r="64" spans="1:15" s="45" customFormat="1" ht="15.95" customHeight="1">
      <c r="A64" s="212"/>
      <c r="B64" s="215"/>
      <c r="C64" s="155"/>
      <c r="D64" s="92">
        <v>0</v>
      </c>
      <c r="E64" s="91">
        <v>0</v>
      </c>
      <c r="F64" s="95">
        <v>0</v>
      </c>
      <c r="G64" s="98">
        <v>0</v>
      </c>
      <c r="H64" s="92">
        <v>0</v>
      </c>
      <c r="I64" s="91">
        <v>0</v>
      </c>
      <c r="J64" s="114">
        <v>0</v>
      </c>
      <c r="K64" s="122">
        <v>0</v>
      </c>
      <c r="L64" s="123">
        <v>0</v>
      </c>
      <c r="M64" s="124">
        <v>0</v>
      </c>
      <c r="N64" s="125">
        <v>0</v>
      </c>
      <c r="O64" s="204"/>
    </row>
    <row r="65" spans="1:15" s="45" customFormat="1" ht="48.95" customHeight="1">
      <c r="A65" s="210" t="str">
        <f>IF(Codes!C22&gt;0,Codes!A22,"Please delete rows.")</f>
        <v>Please delete rows.</v>
      </c>
      <c r="B65" s="213" t="str">
        <f>IF(Codes!C22&gt;0,Codes!B22," ")</f>
        <v xml:space="preserve"> </v>
      </c>
      <c r="C65" s="196" t="s">
        <v>496</v>
      </c>
      <c r="D65" s="197"/>
      <c r="E65" s="197"/>
      <c r="F65" s="209"/>
      <c r="G65" s="196" t="s">
        <v>496</v>
      </c>
      <c r="H65" s="197"/>
      <c r="I65" s="197"/>
      <c r="J65" s="198"/>
      <c r="K65" s="193" t="s">
        <v>496</v>
      </c>
      <c r="L65" s="194"/>
      <c r="M65" s="194"/>
      <c r="N65" s="195"/>
      <c r="O65" s="202" t="str">
        <f>IF(Codes!C22&gt;0,Codes!C22,"$0.00")</f>
        <v>$0.00</v>
      </c>
    </row>
    <row r="66" spans="1:15" s="45" customFormat="1" ht="15.6" customHeight="1">
      <c r="A66" s="211"/>
      <c r="B66" s="214"/>
      <c r="C66" s="93" t="s">
        <v>497</v>
      </c>
      <c r="D66" s="90" t="s">
        <v>498</v>
      </c>
      <c r="E66" s="90" t="s">
        <v>499</v>
      </c>
      <c r="F66" s="94" t="s">
        <v>500</v>
      </c>
      <c r="G66" s="93" t="s">
        <v>497</v>
      </c>
      <c r="H66" s="90" t="s">
        <v>498</v>
      </c>
      <c r="I66" s="90" t="s">
        <v>499</v>
      </c>
      <c r="J66" s="96" t="s">
        <v>500</v>
      </c>
      <c r="K66" s="116" t="s">
        <v>497</v>
      </c>
      <c r="L66" s="90" t="s">
        <v>498</v>
      </c>
      <c r="M66" s="90" t="s">
        <v>499</v>
      </c>
      <c r="N66" s="117" t="s">
        <v>500</v>
      </c>
      <c r="O66" s="203"/>
    </row>
    <row r="67" spans="1:15" s="45" customFormat="1" ht="15.95" customHeight="1">
      <c r="A67" s="212"/>
      <c r="B67" s="215"/>
      <c r="C67" s="155"/>
      <c r="D67" s="92">
        <v>0</v>
      </c>
      <c r="E67" s="91">
        <v>0</v>
      </c>
      <c r="F67" s="95">
        <v>0</v>
      </c>
      <c r="G67" s="98">
        <v>0</v>
      </c>
      <c r="H67" s="92">
        <v>0</v>
      </c>
      <c r="I67" s="91">
        <v>0</v>
      </c>
      <c r="J67" s="114">
        <v>0</v>
      </c>
      <c r="K67" s="118">
        <v>0</v>
      </c>
      <c r="L67" s="119">
        <v>0</v>
      </c>
      <c r="M67" s="120">
        <v>0</v>
      </c>
      <c r="N67" s="121">
        <v>0</v>
      </c>
      <c r="O67" s="204"/>
    </row>
    <row r="68" spans="1:15" ht="33.75" customHeight="1">
      <c r="A68" s="205" t="s">
        <v>45</v>
      </c>
      <c r="B68" s="205"/>
      <c r="C68" s="205"/>
      <c r="D68" s="205"/>
      <c r="E68" s="205"/>
      <c r="F68" s="205"/>
      <c r="G68" s="205"/>
      <c r="H68" s="205"/>
      <c r="I68" s="205"/>
      <c r="J68" s="205"/>
      <c r="K68" s="205"/>
      <c r="L68" s="205"/>
      <c r="M68" s="205"/>
      <c r="N68" s="206"/>
      <c r="O68" s="97">
        <f>SUM(O5:O65)</f>
        <v>0</v>
      </c>
    </row>
  </sheetData>
  <sheetProtection formatCells="0" formatColumns="0" formatRows="0" insertRows="0" deleteRows="0"/>
  <mergeCells count="133">
    <mergeCell ref="B8:B10"/>
    <mergeCell ref="C14:F14"/>
    <mergeCell ref="C17:F17"/>
    <mergeCell ref="C20:F20"/>
    <mergeCell ref="C38:F38"/>
    <mergeCell ref="C41:F41"/>
    <mergeCell ref="C23:F23"/>
    <mergeCell ref="C26:F26"/>
    <mergeCell ref="C29:F29"/>
    <mergeCell ref="C32:F32"/>
    <mergeCell ref="C35:F35"/>
    <mergeCell ref="A14:A16"/>
    <mergeCell ref="A17:A19"/>
    <mergeCell ref="A20:A22"/>
    <mergeCell ref="A23:A25"/>
    <mergeCell ref="B20:B22"/>
    <mergeCell ref="B14:B16"/>
    <mergeCell ref="B17:B19"/>
    <mergeCell ref="B23:B25"/>
    <mergeCell ref="A1:O1"/>
    <mergeCell ref="C4:F4"/>
    <mergeCell ref="C11:F11"/>
    <mergeCell ref="A11:A13"/>
    <mergeCell ref="B11:B13"/>
    <mergeCell ref="C5:F5"/>
    <mergeCell ref="C8:F8"/>
    <mergeCell ref="A5:A7"/>
    <mergeCell ref="A8:A10"/>
    <mergeCell ref="G5:J5"/>
    <mergeCell ref="G4:J4"/>
    <mergeCell ref="K4:N4"/>
    <mergeCell ref="K5:N5"/>
    <mergeCell ref="G8:J8"/>
    <mergeCell ref="K8:N8"/>
    <mergeCell ref="B5:B7"/>
    <mergeCell ref="A65:A67"/>
    <mergeCell ref="B65:B67"/>
    <mergeCell ref="A47:A49"/>
    <mergeCell ref="B47:B49"/>
    <mergeCell ref="A50:A52"/>
    <mergeCell ref="B50:B52"/>
    <mergeCell ref="A53:A55"/>
    <mergeCell ref="B53:B55"/>
    <mergeCell ref="A62:A64"/>
    <mergeCell ref="B62:B64"/>
    <mergeCell ref="A56:A58"/>
    <mergeCell ref="B56:B58"/>
    <mergeCell ref="A59:A61"/>
    <mergeCell ref="B59:B61"/>
    <mergeCell ref="A44:A46"/>
    <mergeCell ref="B44:B46"/>
    <mergeCell ref="A35:A37"/>
    <mergeCell ref="B35:B37"/>
    <mergeCell ref="A38:A40"/>
    <mergeCell ref="B38:B40"/>
    <mergeCell ref="A41:A43"/>
    <mergeCell ref="B41:B43"/>
    <mergeCell ref="A26:A28"/>
    <mergeCell ref="B26:B28"/>
    <mergeCell ref="A29:A31"/>
    <mergeCell ref="B29:B31"/>
    <mergeCell ref="A32:A34"/>
    <mergeCell ref="B32:B34"/>
    <mergeCell ref="O47:O49"/>
    <mergeCell ref="K50:N50"/>
    <mergeCell ref="G23:J23"/>
    <mergeCell ref="G26:J26"/>
    <mergeCell ref="C44:F44"/>
    <mergeCell ref="C47:F47"/>
    <mergeCell ref="C50:F50"/>
    <mergeCell ref="O56:O58"/>
    <mergeCell ref="O29:O31"/>
    <mergeCell ref="K53:N53"/>
    <mergeCell ref="K56:N56"/>
    <mergeCell ref="C65:F65"/>
    <mergeCell ref="C62:F62"/>
    <mergeCell ref="G29:J29"/>
    <mergeCell ref="G32:J32"/>
    <mergeCell ref="G35:J35"/>
    <mergeCell ref="G38:J38"/>
    <mergeCell ref="G41:J41"/>
    <mergeCell ref="G62:J62"/>
    <mergeCell ref="G65:J65"/>
    <mergeCell ref="C53:F53"/>
    <mergeCell ref="C56:F56"/>
    <mergeCell ref="A68:N68"/>
    <mergeCell ref="C3:N3"/>
    <mergeCell ref="O44:O46"/>
    <mergeCell ref="O41:O43"/>
    <mergeCell ref="O38:O40"/>
    <mergeCell ref="O35:O37"/>
    <mergeCell ref="O32:O34"/>
    <mergeCell ref="K65:N65"/>
    <mergeCell ref="O8:O10"/>
    <mergeCell ref="O11:O13"/>
    <mergeCell ref="O14:O16"/>
    <mergeCell ref="O17:O19"/>
    <mergeCell ref="O20:O22"/>
    <mergeCell ref="O23:O25"/>
    <mergeCell ref="O59:O61"/>
    <mergeCell ref="O26:O28"/>
    <mergeCell ref="O62:O64"/>
    <mergeCell ref="O65:O67"/>
    <mergeCell ref="O5:O7"/>
    <mergeCell ref="K14:N14"/>
    <mergeCell ref="K17:N17"/>
    <mergeCell ref="G17:J17"/>
    <mergeCell ref="C59:F59"/>
    <mergeCell ref="G44:J44"/>
    <mergeCell ref="A2:O2"/>
    <mergeCell ref="K62:N62"/>
    <mergeCell ref="K35:N35"/>
    <mergeCell ref="K38:N38"/>
    <mergeCell ref="K41:N41"/>
    <mergeCell ref="K44:N44"/>
    <mergeCell ref="K47:N47"/>
    <mergeCell ref="G47:J47"/>
    <mergeCell ref="G50:J50"/>
    <mergeCell ref="G53:J53"/>
    <mergeCell ref="G56:J56"/>
    <mergeCell ref="G59:J59"/>
    <mergeCell ref="K20:N20"/>
    <mergeCell ref="K23:N23"/>
    <mergeCell ref="K26:N26"/>
    <mergeCell ref="K29:N29"/>
    <mergeCell ref="K32:N32"/>
    <mergeCell ref="G11:J11"/>
    <mergeCell ref="K11:N11"/>
    <mergeCell ref="G14:J14"/>
    <mergeCell ref="G20:J20"/>
    <mergeCell ref="K59:N59"/>
    <mergeCell ref="O53:O55"/>
    <mergeCell ref="O50:O52"/>
  </mergeCells>
  <conditionalFormatting sqref="A5 A8 A11 A14 A17 A20 A23 A26 A29 A32 A35 A38 A41 A44 A47 A50 A53 A56 A59 A62 A65">
    <cfRule type="containsText" dxfId="0" priority="1" operator="containsText" text="Please delete rows.">
      <formula>NOT(ISERROR(SEARCH("Please delete rows.",A5)))</formula>
    </cfRule>
  </conditionalFormatting>
  <pageMargins left="0.46" right="0.47" top="0.34" bottom="0.42" header="0.17" footer="0.21"/>
  <pageSetup scale="45" orientation="landscape" r:id="rId1"/>
  <colBreaks count="1" manualBreakCount="1">
    <brk id="15"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H15"/>
  <sheetViews>
    <sheetView zoomScale="74" zoomScaleNormal="100" workbookViewId="0"/>
  </sheetViews>
  <sheetFormatPr defaultColWidth="14.7109375" defaultRowHeight="15.75"/>
  <cols>
    <col min="1" max="1" width="29.5703125" style="48" customWidth="1"/>
    <col min="2" max="2" width="28.140625" style="48" customWidth="1"/>
    <col min="3" max="3" width="26.42578125" style="48" customWidth="1"/>
    <col min="4" max="4" width="66" style="48" customWidth="1"/>
    <col min="5" max="5" width="30.28515625" style="48" customWidth="1"/>
    <col min="6" max="6" width="29.28515625" style="48" customWidth="1"/>
    <col min="7" max="8" width="27" style="48" customWidth="1"/>
    <col min="9" max="16384" width="14.7109375" style="48"/>
  </cols>
  <sheetData>
    <row r="1" spans="1:8" s="43" customFormat="1" ht="38.25" customHeight="1">
      <c r="A1" s="231" t="s">
        <v>501</v>
      </c>
      <c r="B1" s="231"/>
      <c r="C1" s="231"/>
      <c r="D1" s="231"/>
      <c r="E1" s="231"/>
      <c r="F1" s="231"/>
      <c r="G1" s="231"/>
      <c r="H1" s="231"/>
    </row>
    <row r="2" spans="1:8" ht="58.5" customHeight="1">
      <c r="A2" s="232" t="s">
        <v>502</v>
      </c>
      <c r="B2" s="233"/>
      <c r="C2" s="233"/>
      <c r="D2" s="233"/>
      <c r="E2" s="233"/>
      <c r="F2" s="234"/>
      <c r="G2" s="234"/>
      <c r="H2" s="235"/>
    </row>
    <row r="3" spans="1:8" s="47" customFormat="1" ht="74.25" customHeight="1">
      <c r="A3" s="49" t="s">
        <v>184</v>
      </c>
      <c r="B3" s="50" t="s">
        <v>187</v>
      </c>
      <c r="C3" s="50" t="s">
        <v>503</v>
      </c>
      <c r="D3" s="49" t="s">
        <v>504</v>
      </c>
      <c r="E3" s="49" t="s">
        <v>505</v>
      </c>
      <c r="F3" s="49" t="s">
        <v>506</v>
      </c>
      <c r="G3" s="51" t="s">
        <v>507</v>
      </c>
      <c r="H3" s="52" t="s">
        <v>508</v>
      </c>
    </row>
    <row r="4" spans="1:8" s="47" customFormat="1" ht="47.25" customHeight="1">
      <c r="A4" s="53"/>
      <c r="B4" s="54"/>
      <c r="C4" s="55"/>
      <c r="D4" s="56"/>
      <c r="E4" s="57">
        <v>0</v>
      </c>
      <c r="F4" s="58"/>
      <c r="G4" s="59">
        <f>E4*F4</f>
        <v>0</v>
      </c>
      <c r="H4" s="60"/>
    </row>
    <row r="5" spans="1:8" s="47" customFormat="1" ht="47.25" customHeight="1">
      <c r="A5" s="53"/>
      <c r="B5" s="61"/>
      <c r="C5" s="56"/>
      <c r="D5" s="56"/>
      <c r="E5" s="57">
        <v>0</v>
      </c>
      <c r="F5" s="58"/>
      <c r="G5" s="59">
        <f t="shared" ref="G5:G12" si="0">E5*F5</f>
        <v>0</v>
      </c>
      <c r="H5" s="60"/>
    </row>
    <row r="6" spans="1:8" s="47" customFormat="1" ht="47.25" customHeight="1">
      <c r="A6" s="53"/>
      <c r="B6" s="62"/>
      <c r="C6" s="56"/>
      <c r="D6" s="56"/>
      <c r="E6" s="57">
        <v>0</v>
      </c>
      <c r="F6" s="58"/>
      <c r="G6" s="59">
        <f t="shared" si="0"/>
        <v>0</v>
      </c>
      <c r="H6" s="60"/>
    </row>
    <row r="7" spans="1:8" s="47" customFormat="1" ht="47.25" customHeight="1">
      <c r="A7" s="53"/>
      <c r="B7" s="62"/>
      <c r="C7" s="56"/>
      <c r="D7" s="56"/>
      <c r="E7" s="57">
        <v>0</v>
      </c>
      <c r="F7" s="58"/>
      <c r="G7" s="59">
        <f t="shared" si="0"/>
        <v>0</v>
      </c>
      <c r="H7" s="60"/>
    </row>
    <row r="8" spans="1:8" s="47" customFormat="1" ht="44.25" customHeight="1">
      <c r="A8" s="53"/>
      <c r="B8" s="62"/>
      <c r="C8" s="56"/>
      <c r="D8" s="56"/>
      <c r="E8" s="57">
        <v>0</v>
      </c>
      <c r="F8" s="58"/>
      <c r="G8" s="59">
        <f t="shared" si="0"/>
        <v>0</v>
      </c>
      <c r="H8" s="60"/>
    </row>
    <row r="9" spans="1:8" s="47" customFormat="1" ht="47.25" customHeight="1">
      <c r="A9" s="53"/>
      <c r="B9" s="54"/>
      <c r="C9" s="55"/>
      <c r="D9" s="56"/>
      <c r="E9" s="57">
        <v>0</v>
      </c>
      <c r="F9" s="58"/>
      <c r="G9" s="59">
        <f t="shared" si="0"/>
        <v>0</v>
      </c>
      <c r="H9" s="60"/>
    </row>
    <row r="10" spans="1:8" s="47" customFormat="1" ht="47.25" customHeight="1">
      <c r="A10" s="53"/>
      <c r="B10" s="54"/>
      <c r="C10" s="55"/>
      <c r="D10" s="56"/>
      <c r="E10" s="57">
        <v>0</v>
      </c>
      <c r="F10" s="58"/>
      <c r="G10" s="59">
        <f t="shared" si="0"/>
        <v>0</v>
      </c>
      <c r="H10" s="60"/>
    </row>
    <row r="11" spans="1:8" s="47" customFormat="1" ht="47.25" customHeight="1">
      <c r="A11" s="53"/>
      <c r="B11" s="54"/>
      <c r="C11" s="55"/>
      <c r="D11" s="56"/>
      <c r="E11" s="57">
        <v>0</v>
      </c>
      <c r="F11" s="58"/>
      <c r="G11" s="59">
        <f t="shared" si="0"/>
        <v>0</v>
      </c>
      <c r="H11" s="60"/>
    </row>
    <row r="12" spans="1:8" s="47" customFormat="1" ht="47.25" customHeight="1">
      <c r="A12" s="53"/>
      <c r="B12" s="54"/>
      <c r="C12" s="55"/>
      <c r="D12" s="56"/>
      <c r="E12" s="57">
        <v>0</v>
      </c>
      <c r="F12" s="58"/>
      <c r="G12" s="59">
        <f t="shared" si="0"/>
        <v>0</v>
      </c>
      <c r="H12" s="60"/>
    </row>
    <row r="13" spans="1:8" ht="35.25" customHeight="1">
      <c r="A13" s="236" t="s">
        <v>509</v>
      </c>
      <c r="B13" s="237"/>
      <c r="C13" s="63"/>
      <c r="D13" s="64"/>
      <c r="E13" s="65"/>
      <c r="F13" s="65"/>
      <c r="G13" s="66">
        <f>SUM(G4:G12)</f>
        <v>0</v>
      </c>
      <c r="H13" s="67"/>
    </row>
    <row r="15" spans="1:8" ht="47.1" customHeight="1">
      <c r="A15" s="238" t="s">
        <v>510</v>
      </c>
      <c r="B15" s="239"/>
      <c r="C15" s="63"/>
      <c r="D15" s="64"/>
      <c r="E15" s="65"/>
      <c r="F15" s="65"/>
      <c r="G15" s="68">
        <f>Codes!C42</f>
        <v>0</v>
      </c>
      <c r="H15" s="67"/>
    </row>
  </sheetData>
  <sheetProtection formatCells="0" formatColumns="0" formatRows="0" insertRows="0" deleteColumns="0" deleteRows="0"/>
  <mergeCells count="4">
    <mergeCell ref="A1:H1"/>
    <mergeCell ref="A2:H2"/>
    <mergeCell ref="A13:B13"/>
    <mergeCell ref="A15:B15"/>
  </mergeCells>
  <dataValidations count="1">
    <dataValidation type="list" allowBlank="1" showInputMessage="1" showErrorMessage="1" sqref="H4:H12" xr:uid="{39F5BC0B-FE14-8445-9EBE-FC4094DB5BDB}">
      <formula1>"YES, NO"</formula1>
    </dataValidation>
  </dataValidations>
  <pageMargins left="0.7" right="0.7" top="0.75" bottom="0.75" header="0.3" footer="0.3"/>
  <pageSetup scale="46"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G13"/>
  <sheetViews>
    <sheetView zoomScaleNormal="100" workbookViewId="0"/>
  </sheetViews>
  <sheetFormatPr defaultColWidth="8.85546875" defaultRowHeight="15.75"/>
  <cols>
    <col min="1" max="1" width="32.7109375" style="43" customWidth="1"/>
    <col min="2" max="2" width="30.28515625" style="43" customWidth="1"/>
    <col min="3" max="3" width="38.140625" style="43" customWidth="1"/>
    <col min="4" max="4" width="19.85546875" style="43" customWidth="1"/>
    <col min="5" max="5" width="29.28515625" style="43" customWidth="1"/>
    <col min="6" max="6" width="22.140625" style="43" customWidth="1"/>
    <col min="7" max="7" width="57.85546875" style="43" customWidth="1"/>
    <col min="8" max="16384" width="8.85546875" style="43"/>
  </cols>
  <sheetData>
    <row r="1" spans="1:7" ht="51.95" customHeight="1">
      <c r="A1" s="231" t="s">
        <v>511</v>
      </c>
      <c r="B1" s="231"/>
      <c r="C1" s="231"/>
      <c r="D1" s="231"/>
      <c r="E1" s="231"/>
      <c r="F1" s="231"/>
      <c r="G1" s="231"/>
    </row>
    <row r="2" spans="1:7" s="69" customFormat="1" ht="47.25" customHeight="1">
      <c r="A2" s="232" t="s">
        <v>512</v>
      </c>
      <c r="B2" s="233"/>
      <c r="C2" s="233"/>
      <c r="D2" s="233"/>
      <c r="E2" s="233"/>
      <c r="F2" s="234"/>
      <c r="G2" s="234"/>
    </row>
    <row r="3" spans="1:7" ht="34.5" customHeight="1">
      <c r="A3" s="50" t="s">
        <v>184</v>
      </c>
      <c r="B3" s="50" t="s">
        <v>187</v>
      </c>
      <c r="C3" s="50" t="s">
        <v>513</v>
      </c>
      <c r="D3" s="50" t="s">
        <v>514</v>
      </c>
      <c r="E3" s="50" t="s">
        <v>515</v>
      </c>
      <c r="F3" s="50" t="s">
        <v>516</v>
      </c>
      <c r="G3" s="50" t="s">
        <v>517</v>
      </c>
    </row>
    <row r="4" spans="1:7" s="4" customFormat="1" ht="42.95" customHeight="1">
      <c r="A4" s="70"/>
      <c r="B4" s="71"/>
      <c r="C4" s="72"/>
      <c r="D4" s="73"/>
      <c r="E4" s="74">
        <v>0</v>
      </c>
      <c r="F4" s="75">
        <v>0</v>
      </c>
      <c r="G4" s="76" t="s">
        <v>518</v>
      </c>
    </row>
    <row r="5" spans="1:7" s="4" customFormat="1" ht="45" customHeight="1">
      <c r="A5" s="77"/>
      <c r="B5" s="78"/>
      <c r="C5" s="72"/>
      <c r="D5" s="73"/>
      <c r="E5" s="74">
        <v>0</v>
      </c>
      <c r="F5" s="75">
        <f t="shared" ref="F5:F10" si="0">D5*G5</f>
        <v>0</v>
      </c>
      <c r="G5" s="76"/>
    </row>
    <row r="6" spans="1:7" s="4" customFormat="1" ht="45" customHeight="1">
      <c r="A6" s="77"/>
      <c r="B6" s="78"/>
      <c r="C6" s="72"/>
      <c r="D6" s="73"/>
      <c r="E6" s="74">
        <v>0</v>
      </c>
      <c r="F6" s="75">
        <f t="shared" si="0"/>
        <v>0</v>
      </c>
      <c r="G6" s="76"/>
    </row>
    <row r="7" spans="1:7" s="4" customFormat="1" ht="47.1" customHeight="1">
      <c r="A7" s="77"/>
      <c r="B7" s="78"/>
      <c r="C7" s="72"/>
      <c r="D7" s="73"/>
      <c r="E7" s="74">
        <v>0</v>
      </c>
      <c r="F7" s="75">
        <f t="shared" si="0"/>
        <v>0</v>
      </c>
      <c r="G7" s="76"/>
    </row>
    <row r="8" spans="1:7" s="4" customFormat="1" ht="48" customHeight="1">
      <c r="A8" s="77"/>
      <c r="B8" s="78"/>
      <c r="C8" s="79"/>
      <c r="D8" s="73"/>
      <c r="E8" s="74">
        <v>0</v>
      </c>
      <c r="F8" s="75">
        <f t="shared" si="0"/>
        <v>0</v>
      </c>
      <c r="G8" s="80"/>
    </row>
    <row r="9" spans="1:7" s="4" customFormat="1" ht="42" customHeight="1">
      <c r="A9" s="77"/>
      <c r="B9" s="78"/>
      <c r="C9" s="79"/>
      <c r="D9" s="73"/>
      <c r="E9" s="74">
        <v>0</v>
      </c>
      <c r="F9" s="75">
        <f t="shared" si="0"/>
        <v>0</v>
      </c>
      <c r="G9" s="80"/>
    </row>
    <row r="10" spans="1:7" s="4" customFormat="1" ht="42.95" customHeight="1">
      <c r="A10" s="81"/>
      <c r="B10" s="82"/>
      <c r="C10" s="83"/>
      <c r="D10" s="73"/>
      <c r="E10" s="74">
        <v>0</v>
      </c>
      <c r="F10" s="75">
        <f t="shared" si="0"/>
        <v>0</v>
      </c>
      <c r="G10" s="84"/>
    </row>
    <row r="11" spans="1:7" ht="33.75" customHeight="1">
      <c r="A11" s="240" t="s">
        <v>519</v>
      </c>
      <c r="B11" s="241"/>
      <c r="C11" s="85"/>
      <c r="D11" s="86"/>
      <c r="E11" s="87"/>
      <c r="F11" s="88">
        <f>SUM(F4:F10)</f>
        <v>0</v>
      </c>
      <c r="G11" s="89"/>
    </row>
    <row r="12" spans="1:7">
      <c r="A12" s="3"/>
      <c r="B12" s="3"/>
      <c r="C12" s="4"/>
      <c r="D12" s="4"/>
      <c r="E12" s="4"/>
      <c r="F12" s="4"/>
      <c r="G12" s="4"/>
    </row>
    <row r="13" spans="1:7" s="48" customFormat="1" ht="60.6" customHeight="1">
      <c r="A13" s="238" t="s">
        <v>520</v>
      </c>
      <c r="B13" s="239"/>
      <c r="C13" s="63"/>
      <c r="D13" s="64"/>
      <c r="E13" s="65"/>
      <c r="F13" s="68">
        <f>Codes!C50</f>
        <v>0</v>
      </c>
      <c r="G13" s="89"/>
    </row>
  </sheetData>
  <sheetProtection formatCells="0" formatColumns="0" formatRows="0" insertRows="0" deleteRows="0"/>
  <mergeCells count="4">
    <mergeCell ref="A1:G1"/>
    <mergeCell ref="A2:G2"/>
    <mergeCell ref="A11:B11"/>
    <mergeCell ref="A13:B13"/>
  </mergeCells>
  <pageMargins left="0.7" right="0.7" top="0.75" bottom="0.75" header="0.3" footer="0.3"/>
  <pageSetup scale="53"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95728-6D73-4E1A-A43D-BA713C256797}">
  <sheetPr>
    <tabColor rgb="FF00B0F0"/>
  </sheetPr>
  <dimension ref="A1:O167"/>
  <sheetViews>
    <sheetView zoomScale="69" zoomScaleNormal="70" workbookViewId="0">
      <selection sqref="A1:C1"/>
    </sheetView>
  </sheetViews>
  <sheetFormatPr defaultRowHeight="15"/>
  <cols>
    <col min="1" max="1" width="69.140625" customWidth="1"/>
    <col min="2" max="2" width="30.140625" customWidth="1"/>
    <col min="3" max="3" width="31.42578125" customWidth="1"/>
    <col min="4" max="4" width="27.140625" customWidth="1"/>
    <col min="5" max="5" width="29.5703125" customWidth="1"/>
    <col min="6" max="6" width="33.140625" customWidth="1"/>
    <col min="7" max="7" width="48.85546875" customWidth="1"/>
    <col min="8" max="8" width="59.5703125" customWidth="1"/>
    <col min="9" max="14" width="20.85546875" customWidth="1"/>
    <col min="15" max="15" width="41.42578125" bestFit="1" customWidth="1"/>
  </cols>
  <sheetData>
    <row r="1" spans="1:15" s="4" customFormat="1" ht="27.95" customHeight="1">
      <c r="A1" s="158" t="s">
        <v>253</v>
      </c>
      <c r="B1" s="159"/>
      <c r="C1" s="160"/>
      <c r="D1" s="3"/>
      <c r="E1" s="3"/>
      <c r="G1" s="3"/>
      <c r="H1" s="3"/>
    </row>
    <row r="2" spans="1:15" s="4" customFormat="1" ht="40.5" customHeight="1">
      <c r="A2" s="184" t="s">
        <v>521</v>
      </c>
      <c r="B2" s="185"/>
      <c r="C2" s="186"/>
      <c r="D2" s="3"/>
      <c r="E2" s="3"/>
      <c r="G2" s="3"/>
      <c r="H2" s="3"/>
    </row>
    <row r="3" spans="1:15" s="5" customFormat="1" ht="20.25" customHeight="1">
      <c r="A3" s="161" t="s">
        <v>255</v>
      </c>
      <c r="B3" s="162"/>
      <c r="C3" s="163"/>
      <c r="D3" s="3"/>
      <c r="E3" s="3"/>
      <c r="H3" s="3"/>
    </row>
    <row r="4" spans="1:15" s="4" customFormat="1" ht="20.25" customHeight="1">
      <c r="A4" s="164"/>
      <c r="B4" s="165"/>
      <c r="C4" s="166"/>
      <c r="D4" s="3"/>
      <c r="E4" s="3"/>
      <c r="G4" s="3"/>
      <c r="H4" s="3"/>
    </row>
    <row r="5" spans="1:15" s="4" customFormat="1" ht="20.25" customHeight="1">
      <c r="A5" s="172" t="s">
        <v>256</v>
      </c>
      <c r="B5" s="173"/>
      <c r="C5" s="6"/>
      <c r="D5" s="3"/>
      <c r="E5" s="3"/>
      <c r="G5" s="3"/>
      <c r="H5" s="3"/>
    </row>
    <row r="6" spans="1:15" s="4" customFormat="1" ht="20.25" customHeight="1">
      <c r="A6" s="172" t="s">
        <v>257</v>
      </c>
      <c r="B6" s="173"/>
      <c r="C6" s="6"/>
      <c r="D6" s="3"/>
      <c r="E6" s="3"/>
      <c r="G6" s="3"/>
      <c r="H6" s="3"/>
    </row>
    <row r="7" spans="1:15" s="4" customFormat="1" ht="20.25" customHeight="1">
      <c r="A7" s="174" t="s">
        <v>258</v>
      </c>
      <c r="B7" s="175"/>
      <c r="C7" s="8">
        <v>45474</v>
      </c>
      <c r="D7" s="3"/>
      <c r="E7" s="3"/>
      <c r="G7" s="3"/>
      <c r="H7" s="3"/>
    </row>
    <row r="8" spans="1:15" s="4" customFormat="1" ht="20.25" customHeight="1">
      <c r="A8" s="176" t="s">
        <v>259</v>
      </c>
      <c r="B8" s="177"/>
      <c r="C8" s="9">
        <v>45930</v>
      </c>
      <c r="D8" s="3"/>
      <c r="E8" s="3"/>
      <c r="G8" s="3"/>
      <c r="H8" s="3"/>
    </row>
    <row r="9" spans="1:15" s="4" customFormat="1" ht="20.25" customHeight="1">
      <c r="A9" s="169"/>
      <c r="B9" s="170"/>
      <c r="C9" s="171"/>
      <c r="D9" s="3"/>
      <c r="E9" s="3"/>
      <c r="G9" s="3"/>
      <c r="H9" s="3"/>
    </row>
    <row r="10" spans="1:15" s="4" customFormat="1" ht="20.25" customHeight="1">
      <c r="A10" s="167" t="s">
        <v>260</v>
      </c>
      <c r="B10" s="168"/>
      <c r="C10" s="10">
        <v>0</v>
      </c>
      <c r="D10" s="103"/>
      <c r="E10" s="3"/>
      <c r="F10" s="104"/>
      <c r="G10" s="104"/>
      <c r="H10" s="104"/>
    </row>
    <row r="11" spans="1:15" s="4" customFormat="1" ht="20.25" customHeight="1">
      <c r="A11" s="167" t="s">
        <v>261</v>
      </c>
      <c r="B11" s="168"/>
      <c r="C11" s="10">
        <v>0</v>
      </c>
      <c r="D11" s="3"/>
      <c r="E11" s="3"/>
      <c r="F11" s="3"/>
      <c r="G11" s="3"/>
      <c r="H11" s="3"/>
    </row>
    <row r="12" spans="1:15" s="4" customFormat="1" ht="25.5" customHeight="1">
      <c r="A12" s="167" t="s">
        <v>262</v>
      </c>
      <c r="B12" s="168"/>
      <c r="C12" s="10">
        <f>C10+C11</f>
        <v>0</v>
      </c>
      <c r="D12" s="3"/>
      <c r="E12" s="3"/>
      <c r="F12" s="3"/>
      <c r="G12" s="3"/>
      <c r="H12" s="3"/>
    </row>
    <row r="13" spans="1:15" s="4" customFormat="1" ht="54.75" customHeight="1">
      <c r="A13" s="181" t="s">
        <v>263</v>
      </c>
      <c r="B13" s="182"/>
      <c r="C13" s="183"/>
      <c r="D13" s="3"/>
      <c r="E13" s="3"/>
      <c r="G13" s="3"/>
      <c r="H13" s="3"/>
    </row>
    <row r="14" spans="1:15" s="4" customFormat="1" ht="15.75">
      <c r="A14" s="11"/>
      <c r="B14" s="11"/>
      <c r="C14" s="11"/>
      <c r="D14" s="11"/>
      <c r="E14" s="11"/>
      <c r="G14" s="11"/>
      <c r="H14" s="11"/>
    </row>
    <row r="15" spans="1:15" s="4" customFormat="1" ht="97.5" customHeight="1">
      <c r="A15" s="12" t="s">
        <v>264</v>
      </c>
      <c r="B15" s="12" t="s">
        <v>1</v>
      </c>
      <c r="C15" s="13" t="s">
        <v>522</v>
      </c>
      <c r="D15" s="13" t="s">
        <v>523</v>
      </c>
      <c r="E15" s="13" t="s">
        <v>524</v>
      </c>
      <c r="F15" s="13" t="s">
        <v>525</v>
      </c>
      <c r="G15" s="13" t="s">
        <v>526</v>
      </c>
      <c r="H15" s="13" t="s">
        <v>527</v>
      </c>
    </row>
    <row r="16" spans="1:15" s="4" customFormat="1" ht="41.25" customHeight="1">
      <c r="A16" s="14" t="s">
        <v>272</v>
      </c>
      <c r="B16" s="15" t="s">
        <v>4</v>
      </c>
      <c r="C16" s="140">
        <f>'FY Budget 208'!I16</f>
        <v>0</v>
      </c>
      <c r="D16" s="17">
        <v>0</v>
      </c>
      <c r="E16" s="17">
        <v>0</v>
      </c>
      <c r="F16" s="19">
        <f t="shared" ref="F16:F47" si="0">C16+D16-E16</f>
        <v>0</v>
      </c>
      <c r="G16" s="18" t="s">
        <v>528</v>
      </c>
      <c r="H16" s="22" t="s">
        <v>128</v>
      </c>
      <c r="O16" s="141" t="s">
        <v>528</v>
      </c>
    </row>
    <row r="17" spans="1:15" s="4" customFormat="1" ht="41.25" customHeight="1">
      <c r="A17" s="14" t="s">
        <v>273</v>
      </c>
      <c r="B17" s="15" t="s">
        <v>6</v>
      </c>
      <c r="C17" s="140">
        <f>'FY Budget 208'!I17</f>
        <v>0</v>
      </c>
      <c r="D17" s="17">
        <v>0</v>
      </c>
      <c r="E17" s="17">
        <v>0</v>
      </c>
      <c r="F17" s="19">
        <f t="shared" si="0"/>
        <v>0</v>
      </c>
      <c r="G17" s="18" t="s">
        <v>528</v>
      </c>
      <c r="H17" s="22" t="s">
        <v>128</v>
      </c>
      <c r="O17" s="99" t="s">
        <v>529</v>
      </c>
    </row>
    <row r="18" spans="1:15" s="4" customFormat="1" ht="41.25" customHeight="1">
      <c r="A18" s="20" t="s">
        <v>274</v>
      </c>
      <c r="B18" s="15" t="s">
        <v>8</v>
      </c>
      <c r="C18" s="140">
        <f>'FY Budget 208'!I18</f>
        <v>0</v>
      </c>
      <c r="D18" s="17">
        <v>0</v>
      </c>
      <c r="E18" s="17">
        <v>0</v>
      </c>
      <c r="F18" s="19">
        <f t="shared" si="0"/>
        <v>0</v>
      </c>
      <c r="G18" s="18" t="s">
        <v>528</v>
      </c>
      <c r="H18" s="22" t="s">
        <v>128</v>
      </c>
      <c r="O18" s="99" t="s">
        <v>530</v>
      </c>
    </row>
    <row r="19" spans="1:15" s="4" customFormat="1" ht="41.25" customHeight="1">
      <c r="A19" s="20" t="s">
        <v>275</v>
      </c>
      <c r="B19" s="15" t="s">
        <v>10</v>
      </c>
      <c r="C19" s="140">
        <f>'FY Budget 208'!I19</f>
        <v>0</v>
      </c>
      <c r="D19" s="17">
        <v>0</v>
      </c>
      <c r="E19" s="17">
        <v>0</v>
      </c>
      <c r="F19" s="19">
        <f t="shared" si="0"/>
        <v>0</v>
      </c>
      <c r="G19" s="18" t="s">
        <v>528</v>
      </c>
      <c r="H19" s="22" t="s">
        <v>128</v>
      </c>
      <c r="O19" s="99" t="s">
        <v>531</v>
      </c>
    </row>
    <row r="20" spans="1:15" s="4" customFormat="1" ht="41.25" customHeight="1">
      <c r="A20" s="20" t="s">
        <v>276</v>
      </c>
      <c r="B20" s="15" t="s">
        <v>12</v>
      </c>
      <c r="C20" s="140">
        <f>'FY Budget 208'!I20</f>
        <v>0</v>
      </c>
      <c r="D20" s="17">
        <v>0</v>
      </c>
      <c r="E20" s="17">
        <v>0</v>
      </c>
      <c r="F20" s="19">
        <f t="shared" si="0"/>
        <v>0</v>
      </c>
      <c r="G20" s="18" t="s">
        <v>528</v>
      </c>
      <c r="H20" s="22" t="s">
        <v>128</v>
      </c>
      <c r="O20" s="99" t="s">
        <v>532</v>
      </c>
    </row>
    <row r="21" spans="1:15" s="4" customFormat="1" ht="41.25" customHeight="1">
      <c r="A21" s="20" t="s">
        <v>277</v>
      </c>
      <c r="B21" s="15" t="s">
        <v>14</v>
      </c>
      <c r="C21" s="140">
        <f>'FY Budget 208'!I21</f>
        <v>0</v>
      </c>
      <c r="D21" s="17">
        <v>0</v>
      </c>
      <c r="E21" s="17">
        <v>0</v>
      </c>
      <c r="F21" s="19">
        <f t="shared" si="0"/>
        <v>0</v>
      </c>
      <c r="G21" s="18" t="s">
        <v>528</v>
      </c>
      <c r="H21" s="22" t="s">
        <v>128</v>
      </c>
      <c r="O21" s="99" t="s">
        <v>533</v>
      </c>
    </row>
    <row r="22" spans="1:15" s="4" customFormat="1" ht="41.25" customHeight="1">
      <c r="A22" s="20" t="s">
        <v>278</v>
      </c>
      <c r="B22" s="15" t="s">
        <v>16</v>
      </c>
      <c r="C22" s="140">
        <f>'FY Budget 208'!I22</f>
        <v>0</v>
      </c>
      <c r="D22" s="17">
        <v>0</v>
      </c>
      <c r="E22" s="17">
        <v>0</v>
      </c>
      <c r="F22" s="19">
        <f t="shared" si="0"/>
        <v>0</v>
      </c>
      <c r="G22" s="18" t="s">
        <v>528</v>
      </c>
      <c r="H22" s="22" t="s">
        <v>128</v>
      </c>
      <c r="O22" s="99" t="s">
        <v>534</v>
      </c>
    </row>
    <row r="23" spans="1:15" s="4" customFormat="1" ht="41.25" customHeight="1">
      <c r="A23" s="20" t="s">
        <v>279</v>
      </c>
      <c r="B23" s="15" t="s">
        <v>18</v>
      </c>
      <c r="C23" s="140">
        <f>'FY Budget 208'!I23</f>
        <v>0</v>
      </c>
      <c r="D23" s="17">
        <v>0</v>
      </c>
      <c r="E23" s="17">
        <v>0</v>
      </c>
      <c r="F23" s="19">
        <f t="shared" si="0"/>
        <v>0</v>
      </c>
      <c r="G23" s="18" t="s">
        <v>528</v>
      </c>
      <c r="H23" s="22" t="s">
        <v>128</v>
      </c>
      <c r="O23" s="99" t="s">
        <v>535</v>
      </c>
    </row>
    <row r="24" spans="1:15" s="4" customFormat="1" ht="41.25" customHeight="1">
      <c r="A24" s="20" t="s">
        <v>280</v>
      </c>
      <c r="B24" s="15" t="s">
        <v>281</v>
      </c>
      <c r="C24" s="140">
        <f>'FY Budget 208'!I24</f>
        <v>0</v>
      </c>
      <c r="D24" s="17">
        <v>0</v>
      </c>
      <c r="E24" s="17">
        <v>0</v>
      </c>
      <c r="F24" s="19">
        <f t="shared" si="0"/>
        <v>0</v>
      </c>
      <c r="G24" s="18" t="s">
        <v>528</v>
      </c>
      <c r="H24" s="22" t="s">
        <v>128</v>
      </c>
    </row>
    <row r="25" spans="1:15" s="4" customFormat="1" ht="41.25" customHeight="1">
      <c r="A25" s="20" t="s">
        <v>282</v>
      </c>
      <c r="B25" s="15" t="s">
        <v>283</v>
      </c>
      <c r="C25" s="140">
        <f>'FY Budget 208'!I25</f>
        <v>0</v>
      </c>
      <c r="D25" s="17">
        <v>0</v>
      </c>
      <c r="E25" s="17">
        <v>0</v>
      </c>
      <c r="F25" s="19">
        <f t="shared" si="0"/>
        <v>0</v>
      </c>
      <c r="G25" s="18" t="s">
        <v>528</v>
      </c>
      <c r="H25" s="22" t="s">
        <v>128</v>
      </c>
    </row>
    <row r="26" spans="1:15" s="4" customFormat="1" ht="41.25" customHeight="1">
      <c r="A26" s="20" t="s">
        <v>284</v>
      </c>
      <c r="B26" s="15" t="s">
        <v>285</v>
      </c>
      <c r="C26" s="140">
        <f>'FY Budget 208'!I26</f>
        <v>0</v>
      </c>
      <c r="D26" s="21">
        <v>0</v>
      </c>
      <c r="E26" s="17">
        <v>0</v>
      </c>
      <c r="F26" s="19">
        <f t="shared" si="0"/>
        <v>0</v>
      </c>
      <c r="G26" s="18" t="s">
        <v>528</v>
      </c>
      <c r="H26" s="22" t="s">
        <v>128</v>
      </c>
    </row>
    <row r="27" spans="1:15" s="4" customFormat="1" ht="41.25" customHeight="1">
      <c r="A27" s="20" t="s">
        <v>286</v>
      </c>
      <c r="B27" s="15" t="s">
        <v>287</v>
      </c>
      <c r="C27" s="140">
        <f>'FY Budget 208'!I27</f>
        <v>0</v>
      </c>
      <c r="D27" s="21">
        <v>0</v>
      </c>
      <c r="E27" s="17">
        <v>0</v>
      </c>
      <c r="F27" s="19">
        <f t="shared" si="0"/>
        <v>0</v>
      </c>
      <c r="G27" s="18" t="s">
        <v>528</v>
      </c>
      <c r="H27" s="22" t="s">
        <v>128</v>
      </c>
    </row>
    <row r="28" spans="1:15" s="4" customFormat="1" ht="41.25" customHeight="1">
      <c r="A28" s="20" t="s">
        <v>288</v>
      </c>
      <c r="B28" s="15" t="s">
        <v>289</v>
      </c>
      <c r="C28" s="140">
        <f>'FY Budget 208'!I28</f>
        <v>0</v>
      </c>
      <c r="D28" s="21">
        <v>0</v>
      </c>
      <c r="E28" s="17">
        <v>0</v>
      </c>
      <c r="F28" s="19">
        <f t="shared" si="0"/>
        <v>0</v>
      </c>
      <c r="G28" s="18" t="s">
        <v>528</v>
      </c>
      <c r="H28" s="22" t="s">
        <v>128</v>
      </c>
    </row>
    <row r="29" spans="1:15" s="4" customFormat="1" ht="41.25" customHeight="1">
      <c r="A29" s="20" t="s">
        <v>290</v>
      </c>
      <c r="B29" s="15" t="s">
        <v>291</v>
      </c>
      <c r="C29" s="140">
        <f>'FY Budget 208'!I29</f>
        <v>0</v>
      </c>
      <c r="D29" s="21">
        <v>0</v>
      </c>
      <c r="E29" s="17">
        <v>0</v>
      </c>
      <c r="F29" s="19">
        <f t="shared" si="0"/>
        <v>0</v>
      </c>
      <c r="G29" s="18" t="s">
        <v>528</v>
      </c>
      <c r="H29" s="22" t="s">
        <v>128</v>
      </c>
    </row>
    <row r="30" spans="1:15" s="4" customFormat="1" ht="41.25" customHeight="1">
      <c r="A30" s="20" t="s">
        <v>292</v>
      </c>
      <c r="B30" s="15" t="s">
        <v>293</v>
      </c>
      <c r="C30" s="140">
        <f>'FY Budget 208'!I30</f>
        <v>0</v>
      </c>
      <c r="D30" s="21">
        <v>0</v>
      </c>
      <c r="E30" s="17">
        <v>0</v>
      </c>
      <c r="F30" s="19">
        <f t="shared" si="0"/>
        <v>0</v>
      </c>
      <c r="G30" s="18" t="s">
        <v>528</v>
      </c>
      <c r="H30" s="22" t="s">
        <v>128</v>
      </c>
    </row>
    <row r="31" spans="1:15" s="4" customFormat="1" ht="41.25" customHeight="1">
      <c r="A31" s="20" t="s">
        <v>294</v>
      </c>
      <c r="B31" s="15" t="s">
        <v>295</v>
      </c>
      <c r="C31" s="140">
        <f>'FY Budget 208'!I31</f>
        <v>0</v>
      </c>
      <c r="D31" s="21">
        <v>0</v>
      </c>
      <c r="E31" s="17">
        <v>0</v>
      </c>
      <c r="F31" s="19">
        <f t="shared" si="0"/>
        <v>0</v>
      </c>
      <c r="G31" s="18" t="s">
        <v>528</v>
      </c>
      <c r="H31" s="22" t="s">
        <v>128</v>
      </c>
    </row>
    <row r="32" spans="1:15" s="4" customFormat="1" ht="41.25" customHeight="1">
      <c r="A32" s="20" t="s">
        <v>296</v>
      </c>
      <c r="B32" s="15" t="s">
        <v>297</v>
      </c>
      <c r="C32" s="140">
        <f>'FY Budget 208'!I32</f>
        <v>0</v>
      </c>
      <c r="D32" s="21">
        <v>0</v>
      </c>
      <c r="E32" s="17">
        <v>0</v>
      </c>
      <c r="F32" s="19">
        <f t="shared" si="0"/>
        <v>0</v>
      </c>
      <c r="G32" s="18" t="s">
        <v>528</v>
      </c>
      <c r="H32" s="22" t="s">
        <v>128</v>
      </c>
    </row>
    <row r="33" spans="1:8" s="4" customFormat="1" ht="41.25" customHeight="1">
      <c r="A33" s="20" t="s">
        <v>298</v>
      </c>
      <c r="B33" s="15" t="s">
        <v>299</v>
      </c>
      <c r="C33" s="140">
        <f>'FY Budget 208'!I33</f>
        <v>0</v>
      </c>
      <c r="D33" s="21">
        <v>0</v>
      </c>
      <c r="E33" s="17">
        <v>0</v>
      </c>
      <c r="F33" s="19">
        <f t="shared" si="0"/>
        <v>0</v>
      </c>
      <c r="G33" s="18" t="s">
        <v>528</v>
      </c>
      <c r="H33" s="22" t="s">
        <v>128</v>
      </c>
    </row>
    <row r="34" spans="1:8" s="4" customFormat="1" ht="41.25" customHeight="1">
      <c r="A34" s="20" t="s">
        <v>300</v>
      </c>
      <c r="B34" s="15" t="s">
        <v>20</v>
      </c>
      <c r="C34" s="140">
        <f>'FY Budget 208'!I34</f>
        <v>0</v>
      </c>
      <c r="D34" s="21">
        <v>0</v>
      </c>
      <c r="E34" s="17">
        <v>0</v>
      </c>
      <c r="F34" s="19">
        <f t="shared" si="0"/>
        <v>0</v>
      </c>
      <c r="G34" s="18" t="s">
        <v>528</v>
      </c>
      <c r="H34" s="22" t="s">
        <v>128</v>
      </c>
    </row>
    <row r="35" spans="1:8" s="4" customFormat="1" ht="41.25" customHeight="1">
      <c r="A35" s="20" t="s">
        <v>301</v>
      </c>
      <c r="B35" s="15" t="s">
        <v>22</v>
      </c>
      <c r="C35" s="140">
        <f>'FY Budget 208'!I35</f>
        <v>0</v>
      </c>
      <c r="D35" s="21">
        <v>0</v>
      </c>
      <c r="E35" s="17">
        <v>0</v>
      </c>
      <c r="F35" s="19">
        <f t="shared" si="0"/>
        <v>0</v>
      </c>
      <c r="G35" s="18" t="s">
        <v>528</v>
      </c>
      <c r="H35" s="22" t="s">
        <v>128</v>
      </c>
    </row>
    <row r="36" spans="1:8" s="4" customFormat="1" ht="41.25" customHeight="1">
      <c r="A36" s="20" t="s">
        <v>302</v>
      </c>
      <c r="B36" s="15" t="s">
        <v>303</v>
      </c>
      <c r="C36" s="140">
        <f>'FY Budget 208'!I36</f>
        <v>0</v>
      </c>
      <c r="D36" s="21">
        <v>0</v>
      </c>
      <c r="E36" s="17">
        <v>0</v>
      </c>
      <c r="F36" s="19">
        <f t="shared" si="0"/>
        <v>0</v>
      </c>
      <c r="G36" s="18" t="s">
        <v>528</v>
      </c>
      <c r="H36" s="22" t="s">
        <v>128</v>
      </c>
    </row>
    <row r="37" spans="1:8" s="4" customFormat="1" ht="51.6" customHeight="1">
      <c r="A37" s="20" t="s">
        <v>304</v>
      </c>
      <c r="B37" s="15" t="s">
        <v>305</v>
      </c>
      <c r="C37" s="140">
        <f>'FY Budget 208'!I37</f>
        <v>0</v>
      </c>
      <c r="D37" s="21">
        <f>SUM(D16:D36)*0.0765</f>
        <v>0</v>
      </c>
      <c r="E37" s="21">
        <f>SUM(E16:E36)*0.0765</f>
        <v>0</v>
      </c>
      <c r="F37" s="19">
        <f t="shared" si="0"/>
        <v>0</v>
      </c>
      <c r="G37" s="18" t="s">
        <v>528</v>
      </c>
      <c r="H37" s="27" t="s">
        <v>306</v>
      </c>
    </row>
    <row r="38" spans="1:8" s="4" customFormat="1" ht="51.6" customHeight="1">
      <c r="A38" s="20" t="s">
        <v>307</v>
      </c>
      <c r="B38" s="15" t="s">
        <v>308</v>
      </c>
      <c r="C38" s="140">
        <f>'FY Budget 208'!I38</f>
        <v>0</v>
      </c>
      <c r="D38" s="21">
        <v>0</v>
      </c>
      <c r="E38" s="17">
        <v>0</v>
      </c>
      <c r="F38" s="19">
        <f t="shared" si="0"/>
        <v>0</v>
      </c>
      <c r="G38" s="18" t="s">
        <v>528</v>
      </c>
      <c r="H38" s="30" t="s">
        <v>128</v>
      </c>
    </row>
    <row r="39" spans="1:8" s="4" customFormat="1" ht="51.6" customHeight="1">
      <c r="A39" s="20" t="s">
        <v>309</v>
      </c>
      <c r="B39" s="15" t="s">
        <v>310</v>
      </c>
      <c r="C39" s="140">
        <f>'FY Budget 208'!I39</f>
        <v>0</v>
      </c>
      <c r="D39" s="21">
        <v>0</v>
      </c>
      <c r="E39" s="17">
        <v>0</v>
      </c>
      <c r="F39" s="19">
        <f t="shared" si="0"/>
        <v>0</v>
      </c>
      <c r="G39" s="18" t="s">
        <v>528</v>
      </c>
      <c r="H39" s="22" t="s">
        <v>128</v>
      </c>
    </row>
    <row r="40" spans="1:8" s="4" customFormat="1" ht="51.6" customHeight="1">
      <c r="A40" s="20" t="s">
        <v>311</v>
      </c>
      <c r="B40" s="15" t="s">
        <v>312</v>
      </c>
      <c r="C40" s="140">
        <f>'FY Budget 208'!I40</f>
        <v>0</v>
      </c>
      <c r="D40" s="21">
        <v>0</v>
      </c>
      <c r="E40" s="17">
        <v>0</v>
      </c>
      <c r="F40" s="19">
        <f t="shared" si="0"/>
        <v>0</v>
      </c>
      <c r="G40" s="18" t="s">
        <v>528</v>
      </c>
      <c r="H40" s="22" t="s">
        <v>128</v>
      </c>
    </row>
    <row r="41" spans="1:8" s="4" customFormat="1" ht="51.6" customHeight="1">
      <c r="A41" s="20" t="s">
        <v>313</v>
      </c>
      <c r="B41" s="15" t="s">
        <v>314</v>
      </c>
      <c r="C41" s="140">
        <f>'FY Budget 208'!I41</f>
        <v>0</v>
      </c>
      <c r="D41" s="21">
        <v>0</v>
      </c>
      <c r="E41" s="17">
        <v>0</v>
      </c>
      <c r="F41" s="19">
        <f t="shared" si="0"/>
        <v>0</v>
      </c>
      <c r="G41" s="18" t="s">
        <v>528</v>
      </c>
      <c r="H41" s="22" t="s">
        <v>128</v>
      </c>
    </row>
    <row r="42" spans="1:8" s="4" customFormat="1" ht="51.6" customHeight="1">
      <c r="A42" s="20" t="s">
        <v>315</v>
      </c>
      <c r="B42" s="15" t="s">
        <v>316</v>
      </c>
      <c r="C42" s="140">
        <f>'FY Budget 208'!I42</f>
        <v>0</v>
      </c>
      <c r="D42" s="21">
        <v>0</v>
      </c>
      <c r="E42" s="17">
        <v>0</v>
      </c>
      <c r="F42" s="19">
        <f t="shared" si="0"/>
        <v>0</v>
      </c>
      <c r="G42" s="18" t="s">
        <v>528</v>
      </c>
      <c r="H42" s="22" t="s">
        <v>128</v>
      </c>
    </row>
    <row r="43" spans="1:8" s="4" customFormat="1" ht="51.6" customHeight="1">
      <c r="A43" s="20" t="s">
        <v>317</v>
      </c>
      <c r="B43" s="15" t="s">
        <v>318</v>
      </c>
      <c r="C43" s="140">
        <f>'FY Budget 208'!I43</f>
        <v>0</v>
      </c>
      <c r="D43" s="21">
        <v>0</v>
      </c>
      <c r="E43" s="17">
        <v>0</v>
      </c>
      <c r="F43" s="19">
        <f t="shared" si="0"/>
        <v>0</v>
      </c>
      <c r="G43" s="18" t="s">
        <v>528</v>
      </c>
      <c r="H43" s="22" t="s">
        <v>128</v>
      </c>
    </row>
    <row r="44" spans="1:8" s="4" customFormat="1" ht="51.6" customHeight="1">
      <c r="A44" s="20" t="s">
        <v>319</v>
      </c>
      <c r="B44" s="15" t="s">
        <v>320</v>
      </c>
      <c r="C44" s="140">
        <f>'FY Budget 208'!I44</f>
        <v>0</v>
      </c>
      <c r="D44" s="21">
        <v>0</v>
      </c>
      <c r="E44" s="17">
        <v>0</v>
      </c>
      <c r="F44" s="19">
        <f t="shared" si="0"/>
        <v>0</v>
      </c>
      <c r="G44" s="18" t="s">
        <v>528</v>
      </c>
      <c r="H44" s="22" t="s">
        <v>128</v>
      </c>
    </row>
    <row r="45" spans="1:8" s="4" customFormat="1" ht="51.6" customHeight="1">
      <c r="A45" s="20" t="s">
        <v>321</v>
      </c>
      <c r="B45" s="15" t="s">
        <v>322</v>
      </c>
      <c r="C45" s="140">
        <f>'FY Budget 208'!I45</f>
        <v>0</v>
      </c>
      <c r="D45" s="21">
        <v>0</v>
      </c>
      <c r="E45" s="17">
        <v>0</v>
      </c>
      <c r="F45" s="19">
        <f t="shared" si="0"/>
        <v>0</v>
      </c>
      <c r="G45" s="18" t="s">
        <v>528</v>
      </c>
      <c r="H45" s="22" t="s">
        <v>128</v>
      </c>
    </row>
    <row r="46" spans="1:8" s="4" customFormat="1" ht="70.5" customHeight="1">
      <c r="A46" s="20" t="s">
        <v>323</v>
      </c>
      <c r="B46" s="15" t="s">
        <v>47</v>
      </c>
      <c r="C46" s="140">
        <f>'FY Budget 208'!I46</f>
        <v>0</v>
      </c>
      <c r="D46" s="21">
        <v>0</v>
      </c>
      <c r="E46" s="17">
        <v>0</v>
      </c>
      <c r="F46" s="19">
        <f t="shared" si="0"/>
        <v>0</v>
      </c>
      <c r="G46" s="18" t="s">
        <v>528</v>
      </c>
      <c r="H46" s="22" t="s">
        <v>128</v>
      </c>
    </row>
    <row r="47" spans="1:8" s="4" customFormat="1" ht="51.6" customHeight="1">
      <c r="A47" s="20" t="s">
        <v>324</v>
      </c>
      <c r="B47" s="15" t="s">
        <v>325</v>
      </c>
      <c r="C47" s="140">
        <f>'FY Budget 208'!I47</f>
        <v>0</v>
      </c>
      <c r="D47" s="21">
        <v>0</v>
      </c>
      <c r="E47" s="17">
        <v>0</v>
      </c>
      <c r="F47" s="19">
        <f t="shared" si="0"/>
        <v>0</v>
      </c>
      <c r="G47" s="18" t="s">
        <v>528</v>
      </c>
      <c r="H47" s="22" t="s">
        <v>128</v>
      </c>
    </row>
    <row r="48" spans="1:8" s="4" customFormat="1" ht="51.6" customHeight="1">
      <c r="A48" s="20" t="s">
        <v>326</v>
      </c>
      <c r="B48" s="15" t="s">
        <v>327</v>
      </c>
      <c r="C48" s="140">
        <f>'FY Budget 208'!I48</f>
        <v>0</v>
      </c>
      <c r="D48" s="21">
        <v>0</v>
      </c>
      <c r="E48" s="17">
        <v>0</v>
      </c>
      <c r="F48" s="19">
        <f t="shared" ref="F48:F79" si="1">C48+D48-E48</f>
        <v>0</v>
      </c>
      <c r="G48" s="18" t="s">
        <v>528</v>
      </c>
      <c r="H48" s="22" t="s">
        <v>128</v>
      </c>
    </row>
    <row r="49" spans="1:8" s="4" customFormat="1" ht="51.6" customHeight="1">
      <c r="A49" s="20" t="s">
        <v>328</v>
      </c>
      <c r="B49" s="15" t="s">
        <v>49</v>
      </c>
      <c r="C49" s="140">
        <f>'FY Budget 208'!I49</f>
        <v>0</v>
      </c>
      <c r="D49" s="21">
        <v>0</v>
      </c>
      <c r="E49" s="17">
        <v>0</v>
      </c>
      <c r="F49" s="19">
        <f t="shared" si="1"/>
        <v>0</v>
      </c>
      <c r="G49" s="18" t="s">
        <v>528</v>
      </c>
      <c r="H49" s="22" t="s">
        <v>128</v>
      </c>
    </row>
    <row r="50" spans="1:8" s="4" customFormat="1" ht="51.6" customHeight="1">
      <c r="A50" s="20" t="s">
        <v>329</v>
      </c>
      <c r="B50" s="15" t="s">
        <v>51</v>
      </c>
      <c r="C50" s="140">
        <f>'FY Budget 208'!I50</f>
        <v>0</v>
      </c>
      <c r="D50" s="21">
        <v>0</v>
      </c>
      <c r="E50" s="17">
        <v>0</v>
      </c>
      <c r="F50" s="19">
        <f t="shared" si="1"/>
        <v>0</v>
      </c>
      <c r="G50" s="18" t="s">
        <v>528</v>
      </c>
      <c r="H50" s="22" t="s">
        <v>128</v>
      </c>
    </row>
    <row r="51" spans="1:8" s="4" customFormat="1" ht="51.6" customHeight="1">
      <c r="A51" s="20" t="s">
        <v>330</v>
      </c>
      <c r="B51" s="15" t="s">
        <v>331</v>
      </c>
      <c r="C51" s="140">
        <f>'FY Budget 208'!I51</f>
        <v>0</v>
      </c>
      <c r="D51" s="21">
        <v>0</v>
      </c>
      <c r="E51" s="17">
        <v>0</v>
      </c>
      <c r="F51" s="19">
        <f t="shared" si="1"/>
        <v>0</v>
      </c>
      <c r="G51" s="18" t="s">
        <v>528</v>
      </c>
      <c r="H51" s="22" t="s">
        <v>128</v>
      </c>
    </row>
    <row r="52" spans="1:8" s="4" customFormat="1" ht="51.6" customHeight="1">
      <c r="A52" s="20" t="s">
        <v>332</v>
      </c>
      <c r="B52" s="15" t="s">
        <v>333</v>
      </c>
      <c r="C52" s="140">
        <f>'FY Budget 208'!I52</f>
        <v>0</v>
      </c>
      <c r="D52" s="21">
        <v>0</v>
      </c>
      <c r="E52" s="17">
        <v>0</v>
      </c>
      <c r="F52" s="19">
        <f t="shared" si="1"/>
        <v>0</v>
      </c>
      <c r="G52" s="18" t="s">
        <v>528</v>
      </c>
      <c r="H52" s="22" t="s">
        <v>128</v>
      </c>
    </row>
    <row r="53" spans="1:8" s="4" customFormat="1" ht="51.6" customHeight="1">
      <c r="A53" s="20" t="s">
        <v>334</v>
      </c>
      <c r="B53" s="15" t="s">
        <v>335</v>
      </c>
      <c r="C53" s="140">
        <f>'FY Budget 208'!I53</f>
        <v>0</v>
      </c>
      <c r="D53" s="21">
        <v>0</v>
      </c>
      <c r="E53" s="17">
        <v>0</v>
      </c>
      <c r="F53" s="19">
        <f t="shared" si="1"/>
        <v>0</v>
      </c>
      <c r="G53" s="18" t="s">
        <v>528</v>
      </c>
      <c r="H53" s="22" t="s">
        <v>128</v>
      </c>
    </row>
    <row r="54" spans="1:8" s="4" customFormat="1" ht="51.6" customHeight="1">
      <c r="A54" s="20" t="s">
        <v>336</v>
      </c>
      <c r="B54" s="15" t="s">
        <v>337</v>
      </c>
      <c r="C54" s="140">
        <f>'FY Budget 208'!I54</f>
        <v>0</v>
      </c>
      <c r="D54" s="21">
        <v>0</v>
      </c>
      <c r="E54" s="17">
        <v>0</v>
      </c>
      <c r="F54" s="19">
        <f t="shared" si="1"/>
        <v>0</v>
      </c>
      <c r="G54" s="18" t="s">
        <v>528</v>
      </c>
      <c r="H54" s="22" t="s">
        <v>128</v>
      </c>
    </row>
    <row r="55" spans="1:8" s="4" customFormat="1" ht="51.6" customHeight="1">
      <c r="A55" s="20" t="s">
        <v>338</v>
      </c>
      <c r="B55" s="15" t="s">
        <v>339</v>
      </c>
      <c r="C55" s="140">
        <f>'FY Budget 208'!I55</f>
        <v>0</v>
      </c>
      <c r="D55" s="21">
        <v>0</v>
      </c>
      <c r="E55" s="17">
        <v>0</v>
      </c>
      <c r="F55" s="19">
        <f t="shared" si="1"/>
        <v>0</v>
      </c>
      <c r="G55" s="18" t="s">
        <v>528</v>
      </c>
      <c r="H55" s="22" t="s">
        <v>128</v>
      </c>
    </row>
    <row r="56" spans="1:8" s="4" customFormat="1" ht="51.6" customHeight="1">
      <c r="A56" s="20" t="s">
        <v>340</v>
      </c>
      <c r="B56" s="15" t="s">
        <v>341</v>
      </c>
      <c r="C56" s="140">
        <f>'FY Budget 208'!I56</f>
        <v>0</v>
      </c>
      <c r="D56" s="21">
        <v>0</v>
      </c>
      <c r="E56" s="17">
        <v>0</v>
      </c>
      <c r="F56" s="19">
        <f t="shared" si="1"/>
        <v>0</v>
      </c>
      <c r="G56" s="18" t="s">
        <v>528</v>
      </c>
      <c r="H56" s="22" t="s">
        <v>128</v>
      </c>
    </row>
    <row r="57" spans="1:8" s="4" customFormat="1" ht="51.6" customHeight="1">
      <c r="A57" s="20" t="s">
        <v>342</v>
      </c>
      <c r="B57" s="15" t="s">
        <v>53</v>
      </c>
      <c r="C57" s="140">
        <f>'FY Budget 208'!I57</f>
        <v>0</v>
      </c>
      <c r="D57" s="21">
        <v>0</v>
      </c>
      <c r="E57" s="17">
        <v>0</v>
      </c>
      <c r="F57" s="19">
        <f t="shared" si="1"/>
        <v>0</v>
      </c>
      <c r="G57" s="18" t="s">
        <v>528</v>
      </c>
      <c r="H57" s="22" t="s">
        <v>128</v>
      </c>
    </row>
    <row r="58" spans="1:8" s="4" customFormat="1" ht="51.6" customHeight="1">
      <c r="A58" s="20" t="s">
        <v>343</v>
      </c>
      <c r="B58" s="15" t="s">
        <v>344</v>
      </c>
      <c r="C58" s="140">
        <f>'FY Budget 208'!I58</f>
        <v>0</v>
      </c>
      <c r="D58" s="21">
        <v>0</v>
      </c>
      <c r="E58" s="17">
        <v>0</v>
      </c>
      <c r="F58" s="19">
        <f t="shared" si="1"/>
        <v>0</v>
      </c>
      <c r="G58" s="18" t="s">
        <v>528</v>
      </c>
      <c r="H58" s="22" t="s">
        <v>128</v>
      </c>
    </row>
    <row r="59" spans="1:8" s="4" customFormat="1" ht="51.6" customHeight="1">
      <c r="A59" s="20" t="s">
        <v>345</v>
      </c>
      <c r="B59" s="15" t="s">
        <v>346</v>
      </c>
      <c r="C59" s="140">
        <f>'FY Budget 208'!I59</f>
        <v>0</v>
      </c>
      <c r="D59" s="21">
        <v>0</v>
      </c>
      <c r="E59" s="17">
        <v>0</v>
      </c>
      <c r="F59" s="19">
        <f t="shared" si="1"/>
        <v>0</v>
      </c>
      <c r="G59" s="18" t="s">
        <v>528</v>
      </c>
      <c r="H59" s="22" t="s">
        <v>128</v>
      </c>
    </row>
    <row r="60" spans="1:8" s="4" customFormat="1" ht="51.6" customHeight="1">
      <c r="A60" s="20" t="s">
        <v>347</v>
      </c>
      <c r="B60" s="15" t="s">
        <v>348</v>
      </c>
      <c r="C60" s="140">
        <f>'FY Budget 208'!I60</f>
        <v>0</v>
      </c>
      <c r="D60" s="21">
        <v>0</v>
      </c>
      <c r="E60" s="17">
        <v>0</v>
      </c>
      <c r="F60" s="19">
        <f t="shared" si="1"/>
        <v>0</v>
      </c>
      <c r="G60" s="18" t="s">
        <v>528</v>
      </c>
      <c r="H60" s="22" t="s">
        <v>128</v>
      </c>
    </row>
    <row r="61" spans="1:8" s="4" customFormat="1" ht="51.6" customHeight="1">
      <c r="A61" s="20" t="s">
        <v>349</v>
      </c>
      <c r="B61" s="15" t="s">
        <v>350</v>
      </c>
      <c r="C61" s="140">
        <f>'FY Budget 208'!I61</f>
        <v>0</v>
      </c>
      <c r="D61" s="21">
        <v>0</v>
      </c>
      <c r="E61" s="17">
        <v>0</v>
      </c>
      <c r="F61" s="19">
        <f t="shared" si="1"/>
        <v>0</v>
      </c>
      <c r="G61" s="18" t="s">
        <v>528</v>
      </c>
      <c r="H61" s="22" t="s">
        <v>128</v>
      </c>
    </row>
    <row r="62" spans="1:8" s="4" customFormat="1" ht="51.6" customHeight="1">
      <c r="A62" s="20" t="s">
        <v>351</v>
      </c>
      <c r="B62" s="15" t="s">
        <v>352</v>
      </c>
      <c r="C62" s="140">
        <f>'FY Budget 208'!I62</f>
        <v>0</v>
      </c>
      <c r="D62" s="21">
        <v>0</v>
      </c>
      <c r="E62" s="17">
        <v>0</v>
      </c>
      <c r="F62" s="19">
        <f t="shared" si="1"/>
        <v>0</v>
      </c>
      <c r="G62" s="18" t="s">
        <v>528</v>
      </c>
      <c r="H62" s="22" t="s">
        <v>128</v>
      </c>
    </row>
    <row r="63" spans="1:8" s="4" customFormat="1" ht="51.6" customHeight="1">
      <c r="A63" s="20" t="s">
        <v>353</v>
      </c>
      <c r="B63" s="15" t="s">
        <v>354</v>
      </c>
      <c r="C63" s="140">
        <f>'FY Budget 208'!I63</f>
        <v>0</v>
      </c>
      <c r="D63" s="21">
        <v>0</v>
      </c>
      <c r="E63" s="17">
        <v>0</v>
      </c>
      <c r="F63" s="19">
        <f t="shared" si="1"/>
        <v>0</v>
      </c>
      <c r="G63" s="18" t="s">
        <v>528</v>
      </c>
      <c r="H63" s="22" t="s">
        <v>128</v>
      </c>
    </row>
    <row r="64" spans="1:8" s="4" customFormat="1" ht="51.6" customHeight="1">
      <c r="A64" s="20" t="s">
        <v>355</v>
      </c>
      <c r="B64" s="15" t="s">
        <v>356</v>
      </c>
      <c r="C64" s="140">
        <f>'FY Budget 208'!I64</f>
        <v>0</v>
      </c>
      <c r="D64" s="21">
        <v>0</v>
      </c>
      <c r="E64" s="17">
        <v>0</v>
      </c>
      <c r="F64" s="19">
        <f t="shared" si="1"/>
        <v>0</v>
      </c>
      <c r="G64" s="18" t="s">
        <v>528</v>
      </c>
      <c r="H64" s="22" t="s">
        <v>128</v>
      </c>
    </row>
    <row r="65" spans="1:8" s="4" customFormat="1" ht="51.6" customHeight="1">
      <c r="A65" s="20" t="s">
        <v>357</v>
      </c>
      <c r="B65" s="15" t="s">
        <v>358</v>
      </c>
      <c r="C65" s="140">
        <f>'FY Budget 208'!I65</f>
        <v>0</v>
      </c>
      <c r="D65" s="21">
        <v>0</v>
      </c>
      <c r="E65" s="17">
        <v>0</v>
      </c>
      <c r="F65" s="19">
        <f t="shared" si="1"/>
        <v>0</v>
      </c>
      <c r="G65" s="18" t="s">
        <v>528</v>
      </c>
      <c r="H65" s="22" t="s">
        <v>128</v>
      </c>
    </row>
    <row r="66" spans="1:8" s="4" customFormat="1" ht="51.6" customHeight="1">
      <c r="A66" s="20" t="s">
        <v>359</v>
      </c>
      <c r="B66" s="15" t="s">
        <v>82</v>
      </c>
      <c r="C66" s="140">
        <f>'FY Budget 208'!I66</f>
        <v>0</v>
      </c>
      <c r="D66" s="21">
        <v>0</v>
      </c>
      <c r="E66" s="17">
        <v>0</v>
      </c>
      <c r="F66" s="19">
        <f t="shared" si="1"/>
        <v>0</v>
      </c>
      <c r="G66" s="18" t="s">
        <v>528</v>
      </c>
      <c r="H66" s="22" t="s">
        <v>128</v>
      </c>
    </row>
    <row r="67" spans="1:8" s="4" customFormat="1" ht="51.6" customHeight="1">
      <c r="A67" s="20" t="s">
        <v>360</v>
      </c>
      <c r="B67" s="15" t="s">
        <v>84</v>
      </c>
      <c r="C67" s="140">
        <f>'FY Budget 208'!I67</f>
        <v>0</v>
      </c>
      <c r="D67" s="21">
        <v>0</v>
      </c>
      <c r="E67" s="17">
        <v>0</v>
      </c>
      <c r="F67" s="19">
        <f t="shared" si="1"/>
        <v>0</v>
      </c>
      <c r="G67" s="18" t="s">
        <v>528</v>
      </c>
      <c r="H67" s="22" t="s">
        <v>128</v>
      </c>
    </row>
    <row r="68" spans="1:8" s="4" customFormat="1" ht="51.6" customHeight="1">
      <c r="A68" s="20" t="s">
        <v>361</v>
      </c>
      <c r="B68" s="15" t="s">
        <v>86</v>
      </c>
      <c r="C68" s="140">
        <f>'FY Budget 208'!I68</f>
        <v>0</v>
      </c>
      <c r="D68" s="21">
        <v>0</v>
      </c>
      <c r="E68" s="17">
        <v>0</v>
      </c>
      <c r="F68" s="19">
        <f t="shared" si="1"/>
        <v>0</v>
      </c>
      <c r="G68" s="18" t="s">
        <v>528</v>
      </c>
      <c r="H68" s="22" t="s">
        <v>128</v>
      </c>
    </row>
    <row r="69" spans="1:8" s="4" customFormat="1" ht="51.6" customHeight="1">
      <c r="A69" s="20" t="s">
        <v>362</v>
      </c>
      <c r="B69" s="15" t="s">
        <v>88</v>
      </c>
      <c r="C69" s="140">
        <f>'FY Budget 208'!I69</f>
        <v>0</v>
      </c>
      <c r="D69" s="21">
        <v>0</v>
      </c>
      <c r="E69" s="17">
        <v>0</v>
      </c>
      <c r="F69" s="19">
        <f t="shared" si="1"/>
        <v>0</v>
      </c>
      <c r="G69" s="18" t="s">
        <v>528</v>
      </c>
      <c r="H69" s="22" t="s">
        <v>128</v>
      </c>
    </row>
    <row r="70" spans="1:8" s="4" customFormat="1" ht="51.6" customHeight="1">
      <c r="A70" s="20" t="s">
        <v>54</v>
      </c>
      <c r="B70" s="15" t="s">
        <v>55</v>
      </c>
      <c r="C70" s="140">
        <f>'FY Budget 208'!I70</f>
        <v>0</v>
      </c>
      <c r="D70" s="21">
        <v>0</v>
      </c>
      <c r="E70" s="17">
        <v>0</v>
      </c>
      <c r="F70" s="19">
        <f t="shared" si="1"/>
        <v>0</v>
      </c>
      <c r="G70" s="18" t="s">
        <v>528</v>
      </c>
      <c r="H70" s="22" t="s">
        <v>128</v>
      </c>
    </row>
    <row r="71" spans="1:8" s="4" customFormat="1" ht="51.6" customHeight="1">
      <c r="A71" s="20" t="s">
        <v>23</v>
      </c>
      <c r="B71" s="15" t="s">
        <v>24</v>
      </c>
      <c r="C71" s="140">
        <f>'FY Budget 208'!I71</f>
        <v>0</v>
      </c>
      <c r="D71" s="21">
        <v>0</v>
      </c>
      <c r="E71" s="17">
        <v>0</v>
      </c>
      <c r="F71" s="19">
        <f t="shared" si="1"/>
        <v>0</v>
      </c>
      <c r="G71" s="18" t="s">
        <v>528</v>
      </c>
      <c r="H71" s="22" t="s">
        <v>128</v>
      </c>
    </row>
    <row r="72" spans="1:8" s="4" customFormat="1" ht="51.6" customHeight="1">
      <c r="A72" s="20" t="s">
        <v>25</v>
      </c>
      <c r="B72" s="15" t="s">
        <v>26</v>
      </c>
      <c r="C72" s="140">
        <f>'FY Budget 208'!I72</f>
        <v>0</v>
      </c>
      <c r="D72" s="21">
        <v>0</v>
      </c>
      <c r="E72" s="17">
        <v>0</v>
      </c>
      <c r="F72" s="19">
        <f t="shared" si="1"/>
        <v>0</v>
      </c>
      <c r="G72" s="18" t="s">
        <v>528</v>
      </c>
      <c r="H72" s="22" t="s">
        <v>128</v>
      </c>
    </row>
    <row r="73" spans="1:8" s="4" customFormat="1" ht="51.6" customHeight="1">
      <c r="A73" s="20" t="s">
        <v>363</v>
      </c>
      <c r="B73" s="15" t="s">
        <v>364</v>
      </c>
      <c r="C73" s="140">
        <f>'FY Budget 208'!I73</f>
        <v>0</v>
      </c>
      <c r="D73" s="21">
        <v>0</v>
      </c>
      <c r="E73" s="17">
        <v>0</v>
      </c>
      <c r="F73" s="19">
        <f t="shared" si="1"/>
        <v>0</v>
      </c>
      <c r="G73" s="18" t="s">
        <v>528</v>
      </c>
      <c r="H73" s="22" t="s">
        <v>128</v>
      </c>
    </row>
    <row r="74" spans="1:8" s="4" customFormat="1" ht="51.6" customHeight="1">
      <c r="A74" s="20" t="s">
        <v>365</v>
      </c>
      <c r="B74" s="15" t="s">
        <v>366</v>
      </c>
      <c r="C74" s="140">
        <f>'FY Budget 208'!I74</f>
        <v>0</v>
      </c>
      <c r="D74" s="21">
        <v>0</v>
      </c>
      <c r="E74" s="17">
        <v>0</v>
      </c>
      <c r="F74" s="19">
        <f t="shared" si="1"/>
        <v>0</v>
      </c>
      <c r="G74" s="18" t="s">
        <v>528</v>
      </c>
      <c r="H74" s="22" t="s">
        <v>128</v>
      </c>
    </row>
    <row r="75" spans="1:8" s="4" customFormat="1" ht="51.6" customHeight="1">
      <c r="A75" s="20" t="s">
        <v>367</v>
      </c>
      <c r="B75" s="15" t="s">
        <v>368</v>
      </c>
      <c r="C75" s="140">
        <f>'FY Budget 208'!I75</f>
        <v>0</v>
      </c>
      <c r="D75" s="21">
        <v>0</v>
      </c>
      <c r="E75" s="17">
        <v>0</v>
      </c>
      <c r="F75" s="19">
        <f t="shared" si="1"/>
        <v>0</v>
      </c>
      <c r="G75" s="18" t="s">
        <v>528</v>
      </c>
      <c r="H75" s="22" t="s">
        <v>128</v>
      </c>
    </row>
    <row r="76" spans="1:8" s="4" customFormat="1" ht="51.6" customHeight="1">
      <c r="A76" s="20" t="s">
        <v>369</v>
      </c>
      <c r="B76" s="15" t="s">
        <v>370</v>
      </c>
      <c r="C76" s="140">
        <f>'FY Budget 208'!I76</f>
        <v>0</v>
      </c>
      <c r="D76" s="21">
        <v>0</v>
      </c>
      <c r="E76" s="17">
        <v>0</v>
      </c>
      <c r="F76" s="19">
        <f t="shared" si="1"/>
        <v>0</v>
      </c>
      <c r="G76" s="18" t="s">
        <v>528</v>
      </c>
      <c r="H76" s="22" t="s">
        <v>128</v>
      </c>
    </row>
    <row r="77" spans="1:8" s="4" customFormat="1" ht="51.6" customHeight="1">
      <c r="A77" s="20" t="s">
        <v>371</v>
      </c>
      <c r="B77" s="15" t="s">
        <v>372</v>
      </c>
      <c r="C77" s="140">
        <f>'FY Budget 208'!I77</f>
        <v>0</v>
      </c>
      <c r="D77" s="21">
        <v>0</v>
      </c>
      <c r="E77" s="17">
        <v>0</v>
      </c>
      <c r="F77" s="19">
        <f t="shared" si="1"/>
        <v>0</v>
      </c>
      <c r="G77" s="18" t="s">
        <v>528</v>
      </c>
      <c r="H77" s="22" t="s">
        <v>128</v>
      </c>
    </row>
    <row r="78" spans="1:8" s="4" customFormat="1" ht="51.6" customHeight="1">
      <c r="A78" s="20" t="s">
        <v>27</v>
      </c>
      <c r="B78" s="15" t="s">
        <v>28</v>
      </c>
      <c r="C78" s="140">
        <f>'FY Budget 208'!I78</f>
        <v>0</v>
      </c>
      <c r="D78" s="21">
        <v>0</v>
      </c>
      <c r="E78" s="17">
        <v>0</v>
      </c>
      <c r="F78" s="19">
        <f t="shared" si="1"/>
        <v>0</v>
      </c>
      <c r="G78" s="18" t="s">
        <v>528</v>
      </c>
      <c r="H78" s="22" t="s">
        <v>128</v>
      </c>
    </row>
    <row r="79" spans="1:8" s="4" customFormat="1" ht="51.6" customHeight="1">
      <c r="A79" s="20" t="s">
        <v>373</v>
      </c>
      <c r="B79" s="15" t="s">
        <v>374</v>
      </c>
      <c r="C79" s="140">
        <f>'FY Budget 208'!I79</f>
        <v>0</v>
      </c>
      <c r="D79" s="21">
        <v>0</v>
      </c>
      <c r="E79" s="17">
        <v>0</v>
      </c>
      <c r="F79" s="19">
        <f t="shared" si="1"/>
        <v>0</v>
      </c>
      <c r="G79" s="18" t="s">
        <v>528</v>
      </c>
      <c r="H79" s="22" t="s">
        <v>128</v>
      </c>
    </row>
    <row r="80" spans="1:8" s="4" customFormat="1" ht="51.6" customHeight="1">
      <c r="A80" s="20" t="s">
        <v>375</v>
      </c>
      <c r="B80" s="15" t="s">
        <v>376</v>
      </c>
      <c r="C80" s="140">
        <f>'FY Budget 208'!I80</f>
        <v>0</v>
      </c>
      <c r="D80" s="21">
        <f>SUM(D71:D79)*0.0765</f>
        <v>0</v>
      </c>
      <c r="E80" s="21">
        <f>SUM(E71:E79)*0.0765</f>
        <v>0</v>
      </c>
      <c r="F80" s="19">
        <f t="shared" ref="F80:F111" si="2">C80+D80-E80</f>
        <v>0</v>
      </c>
      <c r="G80" s="18" t="s">
        <v>528</v>
      </c>
      <c r="H80" s="27" t="s">
        <v>377</v>
      </c>
    </row>
    <row r="81" spans="1:8" s="4" customFormat="1" ht="51.6" customHeight="1">
      <c r="A81" s="20" t="s">
        <v>378</v>
      </c>
      <c r="B81" s="15" t="s">
        <v>379</v>
      </c>
      <c r="C81" s="140">
        <f>'FY Budget 208'!I81</f>
        <v>0</v>
      </c>
      <c r="D81" s="21">
        <v>0</v>
      </c>
      <c r="E81" s="17">
        <v>0</v>
      </c>
      <c r="F81" s="19">
        <f t="shared" si="2"/>
        <v>0</v>
      </c>
      <c r="G81" s="18" t="s">
        <v>528</v>
      </c>
      <c r="H81" s="22" t="s">
        <v>128</v>
      </c>
    </row>
    <row r="82" spans="1:8" s="4" customFormat="1" ht="51.6" customHeight="1">
      <c r="A82" s="20" t="s">
        <v>380</v>
      </c>
      <c r="B82" s="15" t="s">
        <v>381</v>
      </c>
      <c r="C82" s="140">
        <f>'FY Budget 208'!I82</f>
        <v>0</v>
      </c>
      <c r="D82" s="21">
        <v>0</v>
      </c>
      <c r="E82" s="17">
        <v>0</v>
      </c>
      <c r="F82" s="19">
        <f t="shared" si="2"/>
        <v>0</v>
      </c>
      <c r="G82" s="18" t="s">
        <v>528</v>
      </c>
      <c r="H82" s="22" t="s">
        <v>128</v>
      </c>
    </row>
    <row r="83" spans="1:8" s="4" customFormat="1" ht="51.6" customHeight="1">
      <c r="A83" s="20" t="s">
        <v>382</v>
      </c>
      <c r="B83" s="15" t="s">
        <v>383</v>
      </c>
      <c r="C83" s="140">
        <f>'FY Budget 208'!I83</f>
        <v>0</v>
      </c>
      <c r="D83" s="21">
        <v>0</v>
      </c>
      <c r="E83" s="17">
        <v>0</v>
      </c>
      <c r="F83" s="19">
        <f t="shared" si="2"/>
        <v>0</v>
      </c>
      <c r="G83" s="18" t="s">
        <v>528</v>
      </c>
      <c r="H83" s="22" t="s">
        <v>128</v>
      </c>
    </row>
    <row r="84" spans="1:8" s="4" customFormat="1" ht="51.6" customHeight="1">
      <c r="A84" s="20" t="s">
        <v>384</v>
      </c>
      <c r="B84" s="15" t="s">
        <v>385</v>
      </c>
      <c r="C84" s="140">
        <f>'FY Budget 208'!I84</f>
        <v>0</v>
      </c>
      <c r="D84" s="21">
        <v>0</v>
      </c>
      <c r="E84" s="17">
        <v>0</v>
      </c>
      <c r="F84" s="19">
        <f t="shared" si="2"/>
        <v>0</v>
      </c>
      <c r="G84" s="18" t="s">
        <v>528</v>
      </c>
      <c r="H84" s="22" t="s">
        <v>128</v>
      </c>
    </row>
    <row r="85" spans="1:8" s="4" customFormat="1" ht="51.6" customHeight="1">
      <c r="A85" s="20" t="s">
        <v>386</v>
      </c>
      <c r="B85" s="15" t="s">
        <v>387</v>
      </c>
      <c r="C85" s="140">
        <f>'FY Budget 208'!I85</f>
        <v>0</v>
      </c>
      <c r="D85" s="21">
        <v>0</v>
      </c>
      <c r="E85" s="17">
        <v>0</v>
      </c>
      <c r="F85" s="19">
        <f t="shared" si="2"/>
        <v>0</v>
      </c>
      <c r="G85" s="18" t="s">
        <v>528</v>
      </c>
      <c r="H85" s="22" t="s">
        <v>128</v>
      </c>
    </row>
    <row r="86" spans="1:8" s="4" customFormat="1" ht="51.6" customHeight="1">
      <c r="A86" s="20" t="s">
        <v>388</v>
      </c>
      <c r="B86" s="15" t="s">
        <v>389</v>
      </c>
      <c r="C86" s="140">
        <f>'FY Budget 208'!I86</f>
        <v>0</v>
      </c>
      <c r="D86" s="21">
        <v>0</v>
      </c>
      <c r="E86" s="17">
        <v>0</v>
      </c>
      <c r="F86" s="19">
        <f t="shared" si="2"/>
        <v>0</v>
      </c>
      <c r="G86" s="18" t="s">
        <v>528</v>
      </c>
      <c r="H86" s="22" t="s">
        <v>128</v>
      </c>
    </row>
    <row r="87" spans="1:8" s="4" customFormat="1" ht="51.6" customHeight="1">
      <c r="A87" s="20" t="s">
        <v>390</v>
      </c>
      <c r="B87" s="15" t="s">
        <v>391</v>
      </c>
      <c r="C87" s="140">
        <f>'FY Budget 208'!I87</f>
        <v>0</v>
      </c>
      <c r="D87" s="21">
        <v>0</v>
      </c>
      <c r="E87" s="17">
        <v>0</v>
      </c>
      <c r="F87" s="19">
        <f t="shared" si="2"/>
        <v>0</v>
      </c>
      <c r="G87" s="18" t="s">
        <v>528</v>
      </c>
      <c r="H87" s="22" t="s">
        <v>128</v>
      </c>
    </row>
    <row r="88" spans="1:8" s="4" customFormat="1" ht="51.6" customHeight="1">
      <c r="A88" s="20" t="s">
        <v>392</v>
      </c>
      <c r="B88" s="15" t="s">
        <v>57</v>
      </c>
      <c r="C88" s="140">
        <f>'FY Budget 208'!I88</f>
        <v>0</v>
      </c>
      <c r="D88" s="21">
        <v>0</v>
      </c>
      <c r="E88" s="17">
        <v>0</v>
      </c>
      <c r="F88" s="19">
        <f t="shared" si="2"/>
        <v>0</v>
      </c>
      <c r="G88" s="18" t="s">
        <v>528</v>
      </c>
      <c r="H88" s="22" t="s">
        <v>128</v>
      </c>
    </row>
    <row r="89" spans="1:8" s="4" customFormat="1" ht="51.6" customHeight="1">
      <c r="A89" s="20" t="s">
        <v>393</v>
      </c>
      <c r="B89" s="15" t="s">
        <v>394</v>
      </c>
      <c r="C89" s="140">
        <f>'FY Budget 208'!I89</f>
        <v>0</v>
      </c>
      <c r="D89" s="21">
        <v>0</v>
      </c>
      <c r="E89" s="17">
        <v>0</v>
      </c>
      <c r="F89" s="19">
        <f t="shared" si="2"/>
        <v>0</v>
      </c>
      <c r="G89" s="18" t="s">
        <v>528</v>
      </c>
      <c r="H89" s="22" t="s">
        <v>128</v>
      </c>
    </row>
    <row r="90" spans="1:8" s="4" customFormat="1" ht="51.6" customHeight="1">
      <c r="A90" s="20" t="s">
        <v>395</v>
      </c>
      <c r="B90" s="15" t="s">
        <v>59</v>
      </c>
      <c r="C90" s="140">
        <f>'FY Budget 208'!I90</f>
        <v>0</v>
      </c>
      <c r="D90" s="21">
        <v>0</v>
      </c>
      <c r="E90" s="17">
        <v>0</v>
      </c>
      <c r="F90" s="19">
        <f t="shared" si="2"/>
        <v>0</v>
      </c>
      <c r="G90" s="18" t="s">
        <v>528</v>
      </c>
      <c r="H90" s="22" t="s">
        <v>128</v>
      </c>
    </row>
    <row r="91" spans="1:8" s="4" customFormat="1" ht="51.6" customHeight="1">
      <c r="A91" s="20" t="s">
        <v>396</v>
      </c>
      <c r="B91" s="15" t="s">
        <v>397</v>
      </c>
      <c r="C91" s="140">
        <f>'FY Budget 208'!I91</f>
        <v>0</v>
      </c>
      <c r="D91" s="21">
        <v>0</v>
      </c>
      <c r="E91" s="17">
        <v>0</v>
      </c>
      <c r="F91" s="19">
        <f t="shared" si="2"/>
        <v>0</v>
      </c>
      <c r="G91" s="18" t="s">
        <v>528</v>
      </c>
      <c r="H91" s="22" t="s">
        <v>128</v>
      </c>
    </row>
    <row r="92" spans="1:8" s="4" customFormat="1" ht="51.6" customHeight="1">
      <c r="A92" s="20" t="s">
        <v>398</v>
      </c>
      <c r="B92" s="15" t="s">
        <v>399</v>
      </c>
      <c r="C92" s="140">
        <f>'FY Budget 208'!I92</f>
        <v>0</v>
      </c>
      <c r="D92" s="21">
        <v>0</v>
      </c>
      <c r="E92" s="17">
        <v>0</v>
      </c>
      <c r="F92" s="19">
        <f t="shared" si="2"/>
        <v>0</v>
      </c>
      <c r="G92" s="18" t="s">
        <v>528</v>
      </c>
      <c r="H92" s="22" t="s">
        <v>128</v>
      </c>
    </row>
    <row r="93" spans="1:8" s="4" customFormat="1" ht="51.6" customHeight="1">
      <c r="A93" s="20" t="s">
        <v>400</v>
      </c>
      <c r="B93" s="15" t="s">
        <v>401</v>
      </c>
      <c r="C93" s="140">
        <f>'FY Budget 208'!I93</f>
        <v>0</v>
      </c>
      <c r="D93" s="21">
        <v>0</v>
      </c>
      <c r="E93" s="17">
        <v>0</v>
      </c>
      <c r="F93" s="19">
        <f t="shared" si="2"/>
        <v>0</v>
      </c>
      <c r="G93" s="18" t="s">
        <v>528</v>
      </c>
      <c r="H93" s="22" t="s">
        <v>128</v>
      </c>
    </row>
    <row r="94" spans="1:8" s="4" customFormat="1" ht="51.6" customHeight="1">
      <c r="A94" s="20" t="s">
        <v>402</v>
      </c>
      <c r="B94" s="15" t="s">
        <v>403</v>
      </c>
      <c r="C94" s="140">
        <f>'FY Budget 208'!I94</f>
        <v>0</v>
      </c>
      <c r="D94" s="21">
        <v>0</v>
      </c>
      <c r="E94" s="17">
        <v>0</v>
      </c>
      <c r="F94" s="19">
        <f t="shared" si="2"/>
        <v>0</v>
      </c>
      <c r="G94" s="18" t="s">
        <v>528</v>
      </c>
      <c r="H94" s="22" t="s">
        <v>128</v>
      </c>
    </row>
    <row r="95" spans="1:8" s="4" customFormat="1" ht="51.6" customHeight="1">
      <c r="A95" s="20" t="s">
        <v>404</v>
      </c>
      <c r="B95" s="15" t="s">
        <v>405</v>
      </c>
      <c r="C95" s="140">
        <f>'FY Budget 208'!I95</f>
        <v>0</v>
      </c>
      <c r="D95" s="21">
        <v>0</v>
      </c>
      <c r="E95" s="17">
        <v>0</v>
      </c>
      <c r="F95" s="19">
        <f t="shared" si="2"/>
        <v>0</v>
      </c>
      <c r="G95" s="18" t="s">
        <v>528</v>
      </c>
      <c r="H95" s="22" t="s">
        <v>128</v>
      </c>
    </row>
    <row r="96" spans="1:8" s="4" customFormat="1" ht="51.6" customHeight="1">
      <c r="A96" s="20" t="s">
        <v>406</v>
      </c>
      <c r="B96" s="15" t="s">
        <v>90</v>
      </c>
      <c r="C96" s="140">
        <f>'FY Budget 208'!I96</f>
        <v>0</v>
      </c>
      <c r="D96" s="21">
        <v>0</v>
      </c>
      <c r="E96" s="17">
        <v>0</v>
      </c>
      <c r="F96" s="19">
        <f t="shared" si="2"/>
        <v>0</v>
      </c>
      <c r="G96" s="18" t="s">
        <v>528</v>
      </c>
      <c r="H96" s="22" t="s">
        <v>128</v>
      </c>
    </row>
    <row r="97" spans="1:8" s="4" customFormat="1" ht="51.6" customHeight="1">
      <c r="A97" s="20" t="s">
        <v>407</v>
      </c>
      <c r="B97" s="15" t="s">
        <v>92</v>
      </c>
      <c r="C97" s="140">
        <f>'FY Budget 208'!I97</f>
        <v>0</v>
      </c>
      <c r="D97" s="21">
        <v>0</v>
      </c>
      <c r="E97" s="17">
        <v>0</v>
      </c>
      <c r="F97" s="19">
        <f t="shared" si="2"/>
        <v>0</v>
      </c>
      <c r="G97" s="18" t="s">
        <v>528</v>
      </c>
      <c r="H97" s="22" t="s">
        <v>128</v>
      </c>
    </row>
    <row r="98" spans="1:8" s="4" customFormat="1" ht="51.6" customHeight="1">
      <c r="A98" s="20" t="s">
        <v>29</v>
      </c>
      <c r="B98" s="15" t="s">
        <v>30</v>
      </c>
      <c r="C98" s="140">
        <f>'FY Budget 208'!I98</f>
        <v>0</v>
      </c>
      <c r="D98" s="21">
        <v>0</v>
      </c>
      <c r="E98" s="17">
        <v>0</v>
      </c>
      <c r="F98" s="19">
        <f t="shared" si="2"/>
        <v>0</v>
      </c>
      <c r="G98" s="18" t="s">
        <v>528</v>
      </c>
      <c r="H98" s="22" t="s">
        <v>128</v>
      </c>
    </row>
    <row r="99" spans="1:8" s="4" customFormat="1" ht="51.6" customHeight="1">
      <c r="A99" s="20" t="s">
        <v>31</v>
      </c>
      <c r="B99" s="15" t="s">
        <v>32</v>
      </c>
      <c r="C99" s="140">
        <f>'FY Budget 208'!I99</f>
        <v>0</v>
      </c>
      <c r="D99" s="21">
        <v>0</v>
      </c>
      <c r="E99" s="17">
        <v>0</v>
      </c>
      <c r="F99" s="19">
        <f t="shared" si="2"/>
        <v>0</v>
      </c>
      <c r="G99" s="18" t="s">
        <v>528</v>
      </c>
      <c r="H99" s="22" t="s">
        <v>128</v>
      </c>
    </row>
    <row r="100" spans="1:8" s="4" customFormat="1" ht="51.6" customHeight="1">
      <c r="A100" s="20" t="s">
        <v>33</v>
      </c>
      <c r="B100" s="15" t="s">
        <v>34</v>
      </c>
      <c r="C100" s="140">
        <f>'FY Budget 208'!I100</f>
        <v>0</v>
      </c>
      <c r="D100" s="21">
        <v>0</v>
      </c>
      <c r="E100" s="17">
        <v>0</v>
      </c>
      <c r="F100" s="19">
        <f t="shared" si="2"/>
        <v>0</v>
      </c>
      <c r="G100" s="18" t="s">
        <v>528</v>
      </c>
      <c r="H100" s="22" t="s">
        <v>128</v>
      </c>
    </row>
    <row r="101" spans="1:8" s="4" customFormat="1" ht="51.6" customHeight="1">
      <c r="A101" s="20" t="s">
        <v>408</v>
      </c>
      <c r="B101" s="15" t="s">
        <v>409</v>
      </c>
      <c r="C101" s="140">
        <f>'FY Budget 208'!I101</f>
        <v>0</v>
      </c>
      <c r="D101" s="21">
        <v>0</v>
      </c>
      <c r="E101" s="17">
        <v>0</v>
      </c>
      <c r="F101" s="19">
        <f t="shared" si="2"/>
        <v>0</v>
      </c>
      <c r="G101" s="18" t="s">
        <v>528</v>
      </c>
      <c r="H101" s="22" t="s">
        <v>128</v>
      </c>
    </row>
    <row r="102" spans="1:8" s="4" customFormat="1" ht="51.6" customHeight="1">
      <c r="A102" s="20" t="s">
        <v>410</v>
      </c>
      <c r="B102" s="15" t="s">
        <v>411</v>
      </c>
      <c r="C102" s="140">
        <f>'FY Budget 208'!I102</f>
        <v>0</v>
      </c>
      <c r="D102" s="21">
        <v>0</v>
      </c>
      <c r="E102" s="17">
        <v>0</v>
      </c>
      <c r="F102" s="19">
        <f t="shared" si="2"/>
        <v>0</v>
      </c>
      <c r="G102" s="18" t="s">
        <v>528</v>
      </c>
      <c r="H102" s="22" t="s">
        <v>128</v>
      </c>
    </row>
    <row r="103" spans="1:8" s="4" customFormat="1" ht="51.6" customHeight="1">
      <c r="A103" s="20" t="s">
        <v>412</v>
      </c>
      <c r="B103" s="15" t="s">
        <v>413</v>
      </c>
      <c r="C103" s="140">
        <f>'FY Budget 208'!I103</f>
        <v>0</v>
      </c>
      <c r="D103" s="21">
        <f>SUM(D98:D102)*0.0765</f>
        <v>0</v>
      </c>
      <c r="E103" s="21">
        <f>SUM(E98:E102)*0.0765</f>
        <v>0</v>
      </c>
      <c r="F103" s="19">
        <f t="shared" si="2"/>
        <v>0</v>
      </c>
      <c r="G103" s="18" t="s">
        <v>528</v>
      </c>
      <c r="H103" s="27" t="s">
        <v>414</v>
      </c>
    </row>
    <row r="104" spans="1:8" s="4" customFormat="1" ht="51.6" customHeight="1">
      <c r="A104" s="20" t="s">
        <v>415</v>
      </c>
      <c r="B104" s="15" t="s">
        <v>416</v>
      </c>
      <c r="C104" s="140">
        <f>'FY Budget 208'!I104</f>
        <v>0</v>
      </c>
      <c r="D104" s="21">
        <v>0</v>
      </c>
      <c r="E104" s="17">
        <v>0</v>
      </c>
      <c r="F104" s="19">
        <f t="shared" si="2"/>
        <v>0</v>
      </c>
      <c r="G104" s="18" t="s">
        <v>528</v>
      </c>
      <c r="H104" s="22" t="s">
        <v>128</v>
      </c>
    </row>
    <row r="105" spans="1:8" s="4" customFormat="1" ht="51.6" customHeight="1">
      <c r="A105" s="20" t="s">
        <v>417</v>
      </c>
      <c r="B105" s="15" t="s">
        <v>418</v>
      </c>
      <c r="C105" s="140">
        <f>'FY Budget 208'!I105</f>
        <v>0</v>
      </c>
      <c r="D105" s="21">
        <v>0</v>
      </c>
      <c r="E105" s="17">
        <v>0</v>
      </c>
      <c r="F105" s="19">
        <f t="shared" si="2"/>
        <v>0</v>
      </c>
      <c r="G105" s="18" t="s">
        <v>528</v>
      </c>
      <c r="H105" s="22" t="s">
        <v>128</v>
      </c>
    </row>
    <row r="106" spans="1:8" s="4" customFormat="1" ht="51.6" customHeight="1">
      <c r="A106" s="20" t="s">
        <v>419</v>
      </c>
      <c r="B106" s="15" t="s">
        <v>420</v>
      </c>
      <c r="C106" s="140">
        <f>'FY Budget 208'!I106</f>
        <v>0</v>
      </c>
      <c r="D106" s="21">
        <v>0</v>
      </c>
      <c r="E106" s="17">
        <v>0</v>
      </c>
      <c r="F106" s="19">
        <f t="shared" si="2"/>
        <v>0</v>
      </c>
      <c r="G106" s="18" t="s">
        <v>528</v>
      </c>
      <c r="H106" s="22" t="s">
        <v>128</v>
      </c>
    </row>
    <row r="107" spans="1:8" s="4" customFormat="1" ht="51.6" customHeight="1">
      <c r="A107" s="20" t="s">
        <v>421</v>
      </c>
      <c r="B107" s="15" t="s">
        <v>422</v>
      </c>
      <c r="C107" s="140">
        <f>'FY Budget 208'!I107</f>
        <v>0</v>
      </c>
      <c r="D107" s="21">
        <v>0</v>
      </c>
      <c r="E107" s="17">
        <v>0</v>
      </c>
      <c r="F107" s="19">
        <f t="shared" si="2"/>
        <v>0</v>
      </c>
      <c r="G107" s="18" t="s">
        <v>528</v>
      </c>
      <c r="H107" s="22" t="s">
        <v>128</v>
      </c>
    </row>
    <row r="108" spans="1:8" s="4" customFormat="1" ht="51.6" customHeight="1">
      <c r="A108" s="20" t="s">
        <v>423</v>
      </c>
      <c r="B108" s="15" t="s">
        <v>424</v>
      </c>
      <c r="C108" s="140">
        <f>'FY Budget 208'!I108</f>
        <v>0</v>
      </c>
      <c r="D108" s="21">
        <v>0</v>
      </c>
      <c r="E108" s="17">
        <v>0</v>
      </c>
      <c r="F108" s="19">
        <f t="shared" si="2"/>
        <v>0</v>
      </c>
      <c r="G108" s="18" t="s">
        <v>528</v>
      </c>
      <c r="H108" s="22" t="s">
        <v>128</v>
      </c>
    </row>
    <row r="109" spans="1:8" s="4" customFormat="1" ht="51.6" customHeight="1">
      <c r="A109" s="20" t="s">
        <v>425</v>
      </c>
      <c r="B109" s="15" t="s">
        <v>426</v>
      </c>
      <c r="C109" s="140">
        <f>'FY Budget 208'!I109</f>
        <v>0</v>
      </c>
      <c r="D109" s="21">
        <v>0</v>
      </c>
      <c r="E109" s="17">
        <v>0</v>
      </c>
      <c r="F109" s="19">
        <f t="shared" si="2"/>
        <v>0</v>
      </c>
      <c r="G109" s="18" t="s">
        <v>528</v>
      </c>
      <c r="H109" s="22" t="s">
        <v>128</v>
      </c>
    </row>
    <row r="110" spans="1:8" s="4" customFormat="1" ht="51.6" customHeight="1">
      <c r="A110" s="20" t="s">
        <v>427</v>
      </c>
      <c r="B110" s="15" t="s">
        <v>61</v>
      </c>
      <c r="C110" s="140">
        <f>'FY Budget 208'!I110</f>
        <v>0</v>
      </c>
      <c r="D110" s="21">
        <v>0</v>
      </c>
      <c r="E110" s="17">
        <v>0</v>
      </c>
      <c r="F110" s="19">
        <f t="shared" si="2"/>
        <v>0</v>
      </c>
      <c r="G110" s="18" t="s">
        <v>528</v>
      </c>
      <c r="H110" s="22" t="s">
        <v>128</v>
      </c>
    </row>
    <row r="111" spans="1:8" s="4" customFormat="1" ht="51.6" customHeight="1">
      <c r="A111" s="20" t="s">
        <v>62</v>
      </c>
      <c r="B111" s="15" t="s">
        <v>63</v>
      </c>
      <c r="C111" s="140">
        <f>'FY Budget 208'!I111</f>
        <v>0</v>
      </c>
      <c r="D111" s="21">
        <v>0</v>
      </c>
      <c r="E111" s="17">
        <v>0</v>
      </c>
      <c r="F111" s="19">
        <f t="shared" si="2"/>
        <v>0</v>
      </c>
      <c r="G111" s="18" t="s">
        <v>528</v>
      </c>
      <c r="H111" s="22" t="s">
        <v>128</v>
      </c>
    </row>
    <row r="112" spans="1:8" s="4" customFormat="1" ht="51.6" customHeight="1">
      <c r="A112" s="20" t="s">
        <v>428</v>
      </c>
      <c r="B112" s="15" t="s">
        <v>429</v>
      </c>
      <c r="C112" s="140">
        <f>'FY Budget 208'!I112</f>
        <v>0</v>
      </c>
      <c r="D112" s="21">
        <v>0</v>
      </c>
      <c r="E112" s="17">
        <v>0</v>
      </c>
      <c r="F112" s="19">
        <f t="shared" ref="F112:F143" si="3">C112+D112-E112</f>
        <v>0</v>
      </c>
      <c r="G112" s="18" t="s">
        <v>528</v>
      </c>
      <c r="H112" s="22" t="s">
        <v>128</v>
      </c>
    </row>
    <row r="113" spans="1:8" s="4" customFormat="1" ht="51.6" customHeight="1">
      <c r="A113" s="20" t="s">
        <v>430</v>
      </c>
      <c r="B113" s="15" t="s">
        <v>431</v>
      </c>
      <c r="C113" s="140">
        <f>'FY Budget 208'!I113</f>
        <v>0</v>
      </c>
      <c r="D113" s="21">
        <v>0</v>
      </c>
      <c r="E113" s="17">
        <v>0</v>
      </c>
      <c r="F113" s="19">
        <f t="shared" si="3"/>
        <v>0</v>
      </c>
      <c r="G113" s="18" t="s">
        <v>528</v>
      </c>
      <c r="H113" s="22" t="s">
        <v>128</v>
      </c>
    </row>
    <row r="114" spans="1:8" s="4" customFormat="1" ht="51.6" customHeight="1">
      <c r="A114" s="20" t="s">
        <v>35</v>
      </c>
      <c r="B114" s="15" t="s">
        <v>36</v>
      </c>
      <c r="C114" s="140">
        <f>'FY Budget 208'!I114</f>
        <v>0</v>
      </c>
      <c r="D114" s="21">
        <v>0</v>
      </c>
      <c r="E114" s="17">
        <v>0</v>
      </c>
      <c r="F114" s="19">
        <f t="shared" si="3"/>
        <v>0</v>
      </c>
      <c r="G114" s="18" t="s">
        <v>528</v>
      </c>
      <c r="H114" s="22" t="s">
        <v>128</v>
      </c>
    </row>
    <row r="115" spans="1:8" s="4" customFormat="1" ht="51.6" customHeight="1">
      <c r="A115" s="20" t="s">
        <v>432</v>
      </c>
      <c r="B115" s="15" t="s">
        <v>433</v>
      </c>
      <c r="C115" s="140">
        <f>'FY Budget 208'!I115</f>
        <v>0</v>
      </c>
      <c r="D115" s="21">
        <v>0</v>
      </c>
      <c r="E115" s="17">
        <v>0</v>
      </c>
      <c r="F115" s="19">
        <f t="shared" si="3"/>
        <v>0</v>
      </c>
      <c r="G115" s="18" t="s">
        <v>528</v>
      </c>
      <c r="H115" s="22" t="s">
        <v>128</v>
      </c>
    </row>
    <row r="116" spans="1:8" s="4" customFormat="1" ht="51.6" customHeight="1">
      <c r="A116" s="20" t="s">
        <v>434</v>
      </c>
      <c r="B116" s="15" t="s">
        <v>435</v>
      </c>
      <c r="C116" s="140">
        <f>'FY Budget 208'!I116</f>
        <v>0</v>
      </c>
      <c r="D116" s="21">
        <v>0</v>
      </c>
      <c r="E116" s="17">
        <v>0</v>
      </c>
      <c r="F116" s="19">
        <f t="shared" si="3"/>
        <v>0</v>
      </c>
      <c r="G116" s="18" t="s">
        <v>528</v>
      </c>
      <c r="H116" s="22" t="s">
        <v>128</v>
      </c>
    </row>
    <row r="117" spans="1:8" s="4" customFormat="1" ht="51.6" customHeight="1">
      <c r="A117" s="20" t="s">
        <v>436</v>
      </c>
      <c r="B117" s="15" t="s">
        <v>437</v>
      </c>
      <c r="C117" s="140">
        <f>'FY Budget 208'!I117</f>
        <v>0</v>
      </c>
      <c r="D117" s="21">
        <f>SUM(D114:D116)*0.0765</f>
        <v>0</v>
      </c>
      <c r="E117" s="21">
        <f>SUM(E114:E116)*0.0765</f>
        <v>0</v>
      </c>
      <c r="F117" s="19">
        <f t="shared" si="3"/>
        <v>0</v>
      </c>
      <c r="G117" s="18" t="s">
        <v>528</v>
      </c>
      <c r="H117" s="27" t="s">
        <v>438</v>
      </c>
    </row>
    <row r="118" spans="1:8" s="4" customFormat="1" ht="51.6" customHeight="1">
      <c r="A118" s="20" t="s">
        <v>439</v>
      </c>
      <c r="B118" s="15" t="s">
        <v>440</v>
      </c>
      <c r="C118" s="140">
        <f>'FY Budget 208'!I118</f>
        <v>0</v>
      </c>
      <c r="D118" s="21">
        <v>0</v>
      </c>
      <c r="E118" s="17">
        <v>0</v>
      </c>
      <c r="F118" s="19">
        <f t="shared" si="3"/>
        <v>0</v>
      </c>
      <c r="G118" s="18" t="s">
        <v>528</v>
      </c>
      <c r="H118" s="22" t="s">
        <v>128</v>
      </c>
    </row>
    <row r="119" spans="1:8" s="4" customFormat="1" ht="51.6" customHeight="1">
      <c r="A119" s="20" t="s">
        <v>441</v>
      </c>
      <c r="B119" s="15" t="s">
        <v>442</v>
      </c>
      <c r="C119" s="140">
        <f>'FY Budget 208'!I119</f>
        <v>0</v>
      </c>
      <c r="D119" s="21">
        <v>0</v>
      </c>
      <c r="E119" s="17">
        <v>0</v>
      </c>
      <c r="F119" s="19">
        <f t="shared" si="3"/>
        <v>0</v>
      </c>
      <c r="G119" s="18" t="s">
        <v>528</v>
      </c>
      <c r="H119" s="22" t="s">
        <v>128</v>
      </c>
    </row>
    <row r="120" spans="1:8" s="4" customFormat="1" ht="51.6" customHeight="1">
      <c r="A120" s="20" t="s">
        <v>443</v>
      </c>
      <c r="B120" s="15" t="s">
        <v>444</v>
      </c>
      <c r="C120" s="140">
        <f>'FY Budget 208'!I120</f>
        <v>0</v>
      </c>
      <c r="D120" s="21">
        <v>0</v>
      </c>
      <c r="E120" s="17">
        <v>0</v>
      </c>
      <c r="F120" s="19">
        <f t="shared" si="3"/>
        <v>0</v>
      </c>
      <c r="G120" s="18" t="s">
        <v>528</v>
      </c>
      <c r="H120" s="22" t="s">
        <v>128</v>
      </c>
    </row>
    <row r="121" spans="1:8" s="4" customFormat="1" ht="51.6" customHeight="1">
      <c r="A121" s="20" t="s">
        <v>445</v>
      </c>
      <c r="B121" s="15" t="s">
        <v>446</v>
      </c>
      <c r="C121" s="140">
        <f>'FY Budget 208'!I121</f>
        <v>0</v>
      </c>
      <c r="D121" s="21">
        <v>0</v>
      </c>
      <c r="E121" s="17">
        <v>0</v>
      </c>
      <c r="F121" s="19">
        <f t="shared" si="3"/>
        <v>0</v>
      </c>
      <c r="G121" s="18" t="s">
        <v>528</v>
      </c>
      <c r="H121" s="22" t="s">
        <v>128</v>
      </c>
    </row>
    <row r="122" spans="1:8" s="4" customFormat="1" ht="51.6" customHeight="1">
      <c r="A122" s="20" t="s">
        <v>64</v>
      </c>
      <c r="B122" s="15" t="s">
        <v>65</v>
      </c>
      <c r="C122" s="140">
        <f>'FY Budget 208'!I122</f>
        <v>0</v>
      </c>
      <c r="D122" s="21">
        <v>0</v>
      </c>
      <c r="E122" s="17">
        <v>0</v>
      </c>
      <c r="F122" s="19">
        <f t="shared" si="3"/>
        <v>0</v>
      </c>
      <c r="G122" s="18" t="s">
        <v>528</v>
      </c>
      <c r="H122" s="22" t="s">
        <v>128</v>
      </c>
    </row>
    <row r="123" spans="1:8" s="4" customFormat="1" ht="51.6" customHeight="1">
      <c r="A123" s="20" t="s">
        <v>37</v>
      </c>
      <c r="B123" s="15" t="s">
        <v>38</v>
      </c>
      <c r="C123" s="140">
        <f>'FY Budget 208'!I123</f>
        <v>0</v>
      </c>
      <c r="D123" s="21">
        <v>0</v>
      </c>
      <c r="E123" s="17">
        <v>0</v>
      </c>
      <c r="F123" s="19">
        <f t="shared" si="3"/>
        <v>0</v>
      </c>
      <c r="G123" s="18" t="s">
        <v>528</v>
      </c>
      <c r="H123" s="22" t="s">
        <v>128</v>
      </c>
    </row>
    <row r="124" spans="1:8" s="4" customFormat="1" ht="51.6" customHeight="1">
      <c r="A124" s="20" t="s">
        <v>39</v>
      </c>
      <c r="B124" s="15" t="s">
        <v>40</v>
      </c>
      <c r="C124" s="140">
        <f>'FY Budget 208'!I124</f>
        <v>0</v>
      </c>
      <c r="D124" s="21">
        <v>0</v>
      </c>
      <c r="E124" s="17">
        <v>0</v>
      </c>
      <c r="F124" s="19">
        <f t="shared" si="3"/>
        <v>0</v>
      </c>
      <c r="G124" s="18" t="s">
        <v>528</v>
      </c>
      <c r="H124" s="22" t="s">
        <v>128</v>
      </c>
    </row>
    <row r="125" spans="1:8" s="4" customFormat="1" ht="51.6" customHeight="1">
      <c r="A125" s="20" t="s">
        <v>41</v>
      </c>
      <c r="B125" s="15" t="s">
        <v>42</v>
      </c>
      <c r="C125" s="140">
        <f>'FY Budget 208'!I125</f>
        <v>0</v>
      </c>
      <c r="D125" s="21">
        <v>0</v>
      </c>
      <c r="E125" s="17">
        <v>0</v>
      </c>
      <c r="F125" s="19">
        <f t="shared" si="3"/>
        <v>0</v>
      </c>
      <c r="G125" s="18" t="s">
        <v>528</v>
      </c>
      <c r="H125" s="22" t="s">
        <v>128</v>
      </c>
    </row>
    <row r="126" spans="1:8" s="4" customFormat="1" ht="51.6" customHeight="1">
      <c r="A126" s="20" t="s">
        <v>447</v>
      </c>
      <c r="B126" s="15" t="s">
        <v>448</v>
      </c>
      <c r="C126" s="140">
        <f>'FY Budget 208'!I126</f>
        <v>0</v>
      </c>
      <c r="D126" s="21">
        <v>0</v>
      </c>
      <c r="E126" s="17">
        <v>0</v>
      </c>
      <c r="F126" s="19">
        <f t="shared" si="3"/>
        <v>0</v>
      </c>
      <c r="G126" s="18" t="s">
        <v>528</v>
      </c>
      <c r="H126" s="22" t="s">
        <v>128</v>
      </c>
    </row>
    <row r="127" spans="1:8" s="4" customFormat="1" ht="51.6" customHeight="1">
      <c r="A127" s="20" t="s">
        <v>449</v>
      </c>
      <c r="B127" s="15" t="s">
        <v>450</v>
      </c>
      <c r="C127" s="140">
        <f>'FY Budget 208'!I127</f>
        <v>0</v>
      </c>
      <c r="D127" s="21">
        <v>0</v>
      </c>
      <c r="E127" s="17">
        <v>0</v>
      </c>
      <c r="F127" s="19">
        <f t="shared" si="3"/>
        <v>0</v>
      </c>
      <c r="G127" s="18" t="s">
        <v>528</v>
      </c>
      <c r="H127" s="22" t="s">
        <v>128</v>
      </c>
    </row>
    <row r="128" spans="1:8" s="4" customFormat="1" ht="51.6" customHeight="1">
      <c r="A128" s="20" t="s">
        <v>451</v>
      </c>
      <c r="B128" s="15" t="s">
        <v>452</v>
      </c>
      <c r="C128" s="140">
        <f>'FY Budget 208'!I128</f>
        <v>0</v>
      </c>
      <c r="D128" s="21">
        <f>SUM(D123:D127)*0.0765</f>
        <v>0</v>
      </c>
      <c r="E128" s="21">
        <f>SUM(E123:E127)*0.0765</f>
        <v>0</v>
      </c>
      <c r="F128" s="19">
        <f t="shared" si="3"/>
        <v>0</v>
      </c>
      <c r="G128" s="18" t="s">
        <v>528</v>
      </c>
      <c r="H128" s="27" t="s">
        <v>453</v>
      </c>
    </row>
    <row r="129" spans="1:8" s="4" customFormat="1" ht="51.6" customHeight="1">
      <c r="A129" s="20" t="s">
        <v>454</v>
      </c>
      <c r="B129" s="15" t="s">
        <v>455</v>
      </c>
      <c r="C129" s="140">
        <f>'FY Budget 208'!I129</f>
        <v>0</v>
      </c>
      <c r="D129" s="21">
        <v>0</v>
      </c>
      <c r="E129" s="17">
        <v>0</v>
      </c>
      <c r="F129" s="19">
        <f t="shared" si="3"/>
        <v>0</v>
      </c>
      <c r="G129" s="18" t="s">
        <v>528</v>
      </c>
      <c r="H129" s="22" t="s">
        <v>128</v>
      </c>
    </row>
    <row r="130" spans="1:8" s="4" customFormat="1" ht="51.6" customHeight="1">
      <c r="A130" s="20" t="s">
        <v>456</v>
      </c>
      <c r="B130" s="15" t="s">
        <v>457</v>
      </c>
      <c r="C130" s="140">
        <f>'FY Budget 208'!I130</f>
        <v>0</v>
      </c>
      <c r="D130" s="21">
        <v>0</v>
      </c>
      <c r="E130" s="17">
        <v>0</v>
      </c>
      <c r="F130" s="19">
        <f t="shared" si="3"/>
        <v>0</v>
      </c>
      <c r="G130" s="18" t="s">
        <v>528</v>
      </c>
      <c r="H130" s="22" t="s">
        <v>128</v>
      </c>
    </row>
    <row r="131" spans="1:8" s="4" customFormat="1" ht="51.6" customHeight="1">
      <c r="A131" s="20" t="s">
        <v>458</v>
      </c>
      <c r="B131" s="15" t="s">
        <v>459</v>
      </c>
      <c r="C131" s="140">
        <f>'FY Budget 208'!I131</f>
        <v>0</v>
      </c>
      <c r="D131" s="21">
        <v>0</v>
      </c>
      <c r="E131" s="17">
        <v>0</v>
      </c>
      <c r="F131" s="19">
        <f t="shared" si="3"/>
        <v>0</v>
      </c>
      <c r="G131" s="18" t="s">
        <v>528</v>
      </c>
      <c r="H131" s="22" t="s">
        <v>128</v>
      </c>
    </row>
    <row r="132" spans="1:8" s="4" customFormat="1" ht="51.6" customHeight="1">
      <c r="A132" s="20" t="s">
        <v>460</v>
      </c>
      <c r="B132" s="15" t="s">
        <v>461</v>
      </c>
      <c r="C132" s="140">
        <f>'FY Budget 208'!I132</f>
        <v>0</v>
      </c>
      <c r="D132" s="21">
        <v>0</v>
      </c>
      <c r="E132" s="17">
        <v>0</v>
      </c>
      <c r="F132" s="19">
        <f t="shared" si="3"/>
        <v>0</v>
      </c>
      <c r="G132" s="18" t="s">
        <v>528</v>
      </c>
      <c r="H132" s="22" t="s">
        <v>128</v>
      </c>
    </row>
    <row r="133" spans="1:8" s="4" customFormat="1" ht="51.6" customHeight="1">
      <c r="A133" s="20" t="s">
        <v>66</v>
      </c>
      <c r="B133" s="15" t="s">
        <v>67</v>
      </c>
      <c r="C133" s="140">
        <f>'FY Budget 208'!I133</f>
        <v>0</v>
      </c>
      <c r="D133" s="21">
        <v>0</v>
      </c>
      <c r="E133" s="17">
        <v>0</v>
      </c>
      <c r="F133" s="19">
        <f t="shared" si="3"/>
        <v>0</v>
      </c>
      <c r="G133" s="18" t="s">
        <v>528</v>
      </c>
      <c r="H133" s="22" t="s">
        <v>128</v>
      </c>
    </row>
    <row r="134" spans="1:8" s="4" customFormat="1" ht="51.6" customHeight="1">
      <c r="A134" s="20" t="s">
        <v>68</v>
      </c>
      <c r="B134" s="15" t="s">
        <v>69</v>
      </c>
      <c r="C134" s="140">
        <f>'FY Budget 208'!I134</f>
        <v>0</v>
      </c>
      <c r="D134" s="21">
        <v>0</v>
      </c>
      <c r="E134" s="17">
        <v>0</v>
      </c>
      <c r="F134" s="19">
        <f t="shared" si="3"/>
        <v>0</v>
      </c>
      <c r="G134" s="18" t="s">
        <v>528</v>
      </c>
      <c r="H134" s="22" t="s">
        <v>128</v>
      </c>
    </row>
    <row r="135" spans="1:8" s="4" customFormat="1" ht="51.6" customHeight="1">
      <c r="A135" s="20" t="s">
        <v>70</v>
      </c>
      <c r="B135" s="15" t="s">
        <v>71</v>
      </c>
      <c r="C135" s="140">
        <f>'FY Budget 208'!I135</f>
        <v>0</v>
      </c>
      <c r="D135" s="21">
        <v>0</v>
      </c>
      <c r="E135" s="17">
        <v>0</v>
      </c>
      <c r="F135" s="19">
        <f t="shared" si="3"/>
        <v>0</v>
      </c>
      <c r="G135" s="18" t="s">
        <v>528</v>
      </c>
      <c r="H135" s="22" t="s">
        <v>128</v>
      </c>
    </row>
    <row r="136" spans="1:8" s="4" customFormat="1" ht="51.6" customHeight="1">
      <c r="A136" s="20" t="s">
        <v>72</v>
      </c>
      <c r="B136" s="15" t="s">
        <v>73</v>
      </c>
      <c r="C136" s="140">
        <f>'FY Budget 208'!I136</f>
        <v>0</v>
      </c>
      <c r="D136" s="21">
        <v>0</v>
      </c>
      <c r="E136" s="17">
        <v>0</v>
      </c>
      <c r="F136" s="19">
        <f t="shared" si="3"/>
        <v>0</v>
      </c>
      <c r="G136" s="18" t="s">
        <v>528</v>
      </c>
      <c r="H136" s="22" t="s">
        <v>128</v>
      </c>
    </row>
    <row r="137" spans="1:8" s="4" customFormat="1" ht="51.6" customHeight="1">
      <c r="A137" s="20" t="s">
        <v>74</v>
      </c>
      <c r="B137" s="15" t="s">
        <v>75</v>
      </c>
      <c r="C137" s="140">
        <f>'FY Budget 208'!I137</f>
        <v>0</v>
      </c>
      <c r="D137" s="21">
        <v>0</v>
      </c>
      <c r="E137" s="17">
        <v>0</v>
      </c>
      <c r="F137" s="19">
        <f t="shared" si="3"/>
        <v>0</v>
      </c>
      <c r="G137" s="18" t="s">
        <v>528</v>
      </c>
      <c r="H137" s="22" t="s">
        <v>128</v>
      </c>
    </row>
    <row r="138" spans="1:8" s="4" customFormat="1" ht="51.6" customHeight="1">
      <c r="A138" s="20" t="s">
        <v>76</v>
      </c>
      <c r="B138" s="15" t="s">
        <v>77</v>
      </c>
      <c r="C138" s="140">
        <f>'FY Budget 208'!I138</f>
        <v>0</v>
      </c>
      <c r="D138" s="21">
        <v>0</v>
      </c>
      <c r="E138" s="17">
        <v>0</v>
      </c>
      <c r="F138" s="19">
        <f t="shared" si="3"/>
        <v>0</v>
      </c>
      <c r="G138" s="18" t="s">
        <v>528</v>
      </c>
      <c r="H138" s="22" t="s">
        <v>128</v>
      </c>
    </row>
    <row r="139" spans="1:8" s="4" customFormat="1" ht="51.6" customHeight="1">
      <c r="A139" s="20" t="s">
        <v>43</v>
      </c>
      <c r="B139" s="15" t="s">
        <v>44</v>
      </c>
      <c r="C139" s="140">
        <f>'FY Budget 208'!I139</f>
        <v>0</v>
      </c>
      <c r="D139" s="21">
        <v>0</v>
      </c>
      <c r="E139" s="17">
        <v>0</v>
      </c>
      <c r="F139" s="19">
        <f t="shared" si="3"/>
        <v>0</v>
      </c>
      <c r="G139" s="18" t="s">
        <v>528</v>
      </c>
      <c r="H139" s="22" t="s">
        <v>128</v>
      </c>
    </row>
    <row r="140" spans="1:8" s="4" customFormat="1" ht="51.6" customHeight="1">
      <c r="A140" s="20" t="s">
        <v>462</v>
      </c>
      <c r="B140" s="15" t="s">
        <v>463</v>
      </c>
      <c r="C140" s="140">
        <f>'FY Budget 208'!I140</f>
        <v>0</v>
      </c>
      <c r="D140" s="21">
        <v>0</v>
      </c>
      <c r="E140" s="17">
        <v>0</v>
      </c>
      <c r="F140" s="19">
        <f t="shared" si="3"/>
        <v>0</v>
      </c>
      <c r="G140" s="18" t="s">
        <v>528</v>
      </c>
      <c r="H140" s="22" t="s">
        <v>128</v>
      </c>
    </row>
    <row r="141" spans="1:8" s="4" customFormat="1" ht="51.6" customHeight="1">
      <c r="A141" s="20" t="s">
        <v>464</v>
      </c>
      <c r="B141" s="15" t="s">
        <v>465</v>
      </c>
      <c r="C141" s="140">
        <f>'FY Budget 208'!I141</f>
        <v>0</v>
      </c>
      <c r="D141" s="21">
        <f>SUM(D139:D140)*0.0765</f>
        <v>0</v>
      </c>
      <c r="E141" s="21">
        <f>SUM(E139:E140)*0.0765</f>
        <v>0</v>
      </c>
      <c r="F141" s="19">
        <f t="shared" si="3"/>
        <v>0</v>
      </c>
      <c r="G141" s="18" t="s">
        <v>528</v>
      </c>
      <c r="H141" s="27" t="s">
        <v>466</v>
      </c>
    </row>
    <row r="142" spans="1:8" s="4" customFormat="1" ht="51.6" customHeight="1">
      <c r="A142" s="20" t="s">
        <v>467</v>
      </c>
      <c r="B142" s="15" t="s">
        <v>468</v>
      </c>
      <c r="C142" s="140">
        <f>'FY Budget 208'!I142</f>
        <v>0</v>
      </c>
      <c r="D142" s="21">
        <v>0</v>
      </c>
      <c r="E142" s="17">
        <v>0</v>
      </c>
      <c r="F142" s="19">
        <f t="shared" si="3"/>
        <v>0</v>
      </c>
      <c r="G142" s="18" t="s">
        <v>528</v>
      </c>
      <c r="H142" s="22" t="s">
        <v>128</v>
      </c>
    </row>
    <row r="143" spans="1:8" s="4" customFormat="1" ht="51.6" customHeight="1">
      <c r="A143" s="20" t="s">
        <v>469</v>
      </c>
      <c r="B143" s="15" t="s">
        <v>470</v>
      </c>
      <c r="C143" s="140">
        <f>'FY Budget 208'!I143</f>
        <v>0</v>
      </c>
      <c r="D143" s="21">
        <v>0</v>
      </c>
      <c r="E143" s="17">
        <v>0</v>
      </c>
      <c r="F143" s="19">
        <f t="shared" si="3"/>
        <v>0</v>
      </c>
      <c r="G143" s="18" t="s">
        <v>528</v>
      </c>
      <c r="H143" s="22" t="s">
        <v>128</v>
      </c>
    </row>
    <row r="144" spans="1:8" s="4" customFormat="1" ht="51.6" customHeight="1">
      <c r="A144" s="20" t="s">
        <v>471</v>
      </c>
      <c r="B144" s="15" t="s">
        <v>472</v>
      </c>
      <c r="C144" s="140">
        <f>'FY Budget 208'!I144</f>
        <v>0</v>
      </c>
      <c r="D144" s="21">
        <v>0</v>
      </c>
      <c r="E144" s="17">
        <v>0</v>
      </c>
      <c r="F144" s="19">
        <f t="shared" ref="F144:F175" si="4">C144+D144-E144</f>
        <v>0</v>
      </c>
      <c r="G144" s="18" t="s">
        <v>528</v>
      </c>
      <c r="H144" s="22" t="s">
        <v>128</v>
      </c>
    </row>
    <row r="145" spans="1:8" s="4" customFormat="1" ht="51.6" customHeight="1">
      <c r="A145" s="20" t="s">
        <v>78</v>
      </c>
      <c r="B145" s="15" t="s">
        <v>79</v>
      </c>
      <c r="C145" s="140">
        <f>'FY Budget 208'!I145</f>
        <v>0</v>
      </c>
      <c r="D145" s="21">
        <v>0</v>
      </c>
      <c r="E145" s="17">
        <v>0</v>
      </c>
      <c r="F145" s="19">
        <f t="shared" si="4"/>
        <v>0</v>
      </c>
      <c r="G145" s="18" t="s">
        <v>528</v>
      </c>
      <c r="H145" s="22" t="s">
        <v>128</v>
      </c>
    </row>
    <row r="146" spans="1:8" s="4" customFormat="1" ht="51.6" customHeight="1">
      <c r="A146" s="20" t="s">
        <v>473</v>
      </c>
      <c r="B146" s="15" t="s">
        <v>474</v>
      </c>
      <c r="C146" s="140">
        <f>'FY Budget 208'!I146</f>
        <v>0</v>
      </c>
      <c r="D146" s="21">
        <v>0</v>
      </c>
      <c r="E146" s="17">
        <v>0</v>
      </c>
      <c r="F146" s="19">
        <f t="shared" si="4"/>
        <v>0</v>
      </c>
      <c r="G146" s="18" t="s">
        <v>528</v>
      </c>
      <c r="H146" s="22" t="s">
        <v>128</v>
      </c>
    </row>
    <row r="147" spans="1:8" s="4" customFormat="1" ht="51.6" customHeight="1">
      <c r="A147" s="20" t="s">
        <v>475</v>
      </c>
      <c r="B147" s="15" t="s">
        <v>476</v>
      </c>
      <c r="C147" s="140">
        <f>'FY Budget 208'!I147</f>
        <v>0</v>
      </c>
      <c r="D147" s="21">
        <v>0</v>
      </c>
      <c r="E147" s="17">
        <v>0</v>
      </c>
      <c r="F147" s="19">
        <f t="shared" si="4"/>
        <v>0</v>
      </c>
      <c r="G147" s="18" t="s">
        <v>528</v>
      </c>
      <c r="H147" s="22" t="s">
        <v>128</v>
      </c>
    </row>
    <row r="148" spans="1:8" s="4" customFormat="1" ht="51.6" customHeight="1">
      <c r="A148" s="32" t="s">
        <v>477</v>
      </c>
      <c r="B148" s="33" t="s">
        <v>478</v>
      </c>
      <c r="C148" s="140">
        <f>'FY Budget 208'!I148</f>
        <v>0</v>
      </c>
      <c r="D148" s="21">
        <v>0</v>
      </c>
      <c r="E148" s="17">
        <v>0</v>
      </c>
      <c r="F148" s="19">
        <f t="shared" si="4"/>
        <v>0</v>
      </c>
      <c r="G148" s="18" t="s">
        <v>528</v>
      </c>
      <c r="H148" s="25" t="s">
        <v>128</v>
      </c>
    </row>
    <row r="149" spans="1:8" s="4" customFormat="1" ht="15.75" customHeight="1">
      <c r="A149" s="148"/>
      <c r="B149" s="152" t="s">
        <v>479</v>
      </c>
      <c r="C149" s="151">
        <f>SUM(C16:C148)</f>
        <v>0</v>
      </c>
      <c r="D149" s="151">
        <f>SUM(D16:D148)</f>
        <v>0</v>
      </c>
      <c r="E149" s="151">
        <f>SUM(E16:E148)</f>
        <v>0</v>
      </c>
      <c r="F149" s="151">
        <f>SUM(F16:F148)</f>
        <v>0</v>
      </c>
      <c r="G149" s="150"/>
      <c r="H149" s="34"/>
    </row>
    <row r="150" spans="1:8" s="4" customFormat="1" ht="15.75">
      <c r="A150" s="37"/>
      <c r="B150" s="42"/>
      <c r="C150" s="39"/>
      <c r="D150" s="39"/>
      <c r="E150" s="39"/>
      <c r="G150" s="39"/>
      <c r="H150" s="39"/>
    </row>
    <row r="151" spans="1:8" s="4" customFormat="1" ht="15.75">
      <c r="A151" s="37"/>
      <c r="B151" s="42"/>
      <c r="C151" s="39"/>
      <c r="D151" s="39"/>
      <c r="E151" s="39"/>
      <c r="G151" s="39"/>
      <c r="H151" s="39"/>
    </row>
    <row r="152" spans="1:8" s="4" customFormat="1" ht="79.5" customHeight="1">
      <c r="A152" s="178" t="s">
        <v>536</v>
      </c>
      <c r="B152" s="179"/>
      <c r="C152" s="179"/>
      <c r="D152" s="180"/>
      <c r="E152" s="35"/>
      <c r="G152" s="35"/>
      <c r="H152" s="36"/>
    </row>
    <row r="153" spans="1:8" s="4" customFormat="1" ht="24.95" customHeight="1">
      <c r="A153" s="37"/>
      <c r="B153" s="38"/>
      <c r="C153" s="39"/>
      <c r="D153" s="39"/>
      <c r="E153" s="39"/>
      <c r="G153" s="39"/>
      <c r="H153" s="39"/>
    </row>
    <row r="154" spans="1:8" s="4" customFormat="1" ht="24.95" customHeight="1">
      <c r="A154" s="40" t="s">
        <v>481</v>
      </c>
      <c r="B154" s="38"/>
      <c r="C154" s="39"/>
      <c r="D154" s="39"/>
      <c r="E154" s="39"/>
      <c r="G154" s="39"/>
      <c r="H154" s="39"/>
    </row>
    <row r="155" spans="1:8" s="4" customFormat="1" ht="24.95" customHeight="1">
      <c r="A155" s="41" t="s">
        <v>482</v>
      </c>
      <c r="B155" s="38"/>
      <c r="C155" s="39"/>
      <c r="D155" s="39"/>
      <c r="E155" s="39"/>
      <c r="G155" s="39"/>
      <c r="H155" s="39"/>
    </row>
    <row r="156" spans="1:8" s="4" customFormat="1" ht="24.75" customHeight="1">
      <c r="A156" s="41" t="s">
        <v>483</v>
      </c>
      <c r="B156" s="42"/>
      <c r="C156" s="39"/>
      <c r="D156" s="39"/>
      <c r="E156" s="39"/>
      <c r="G156" s="39"/>
      <c r="H156" s="39"/>
    </row>
    <row r="157" spans="1:8" s="4" customFormat="1" ht="24.95" customHeight="1">
      <c r="A157" s="41" t="s">
        <v>484</v>
      </c>
      <c r="B157" s="38"/>
      <c r="C157" s="39"/>
      <c r="D157" s="39"/>
      <c r="E157" s="39"/>
      <c r="G157" s="39"/>
      <c r="H157" s="39"/>
    </row>
    <row r="158" spans="1:8" s="4" customFormat="1" ht="24.95" customHeight="1">
      <c r="A158" s="37"/>
      <c r="B158" s="42"/>
      <c r="C158" s="39"/>
      <c r="D158" s="39"/>
      <c r="E158" s="39"/>
      <c r="G158" s="39"/>
      <c r="H158" s="39"/>
    </row>
    <row r="159" spans="1:8" s="4" customFormat="1" ht="24.95" customHeight="1">
      <c r="A159" s="40" t="s">
        <v>485</v>
      </c>
      <c r="B159" s="38"/>
      <c r="C159" s="39"/>
      <c r="D159" s="39"/>
      <c r="E159" s="39"/>
      <c r="G159" s="39"/>
      <c r="H159" s="39"/>
    </row>
    <row r="160" spans="1:8" s="4" customFormat="1" ht="24.95" customHeight="1">
      <c r="A160" s="41" t="s">
        <v>482</v>
      </c>
      <c r="B160" s="38"/>
      <c r="C160" s="39"/>
      <c r="D160" s="39"/>
      <c r="E160" s="39"/>
      <c r="G160" s="39"/>
      <c r="H160" s="39"/>
    </row>
    <row r="161" spans="1:8" s="4" customFormat="1" ht="24.95" customHeight="1">
      <c r="A161" s="41" t="s">
        <v>483</v>
      </c>
      <c r="B161" s="38"/>
      <c r="C161" s="39"/>
      <c r="D161" s="39"/>
      <c r="E161" s="39"/>
      <c r="G161" s="39"/>
      <c r="H161" s="39"/>
    </row>
    <row r="162" spans="1:8" s="4" customFormat="1" ht="24.95" customHeight="1">
      <c r="A162" s="41" t="s">
        <v>484</v>
      </c>
      <c r="B162" s="38"/>
      <c r="C162" s="39"/>
      <c r="D162" s="39"/>
      <c r="E162" s="39"/>
      <c r="G162" s="39"/>
      <c r="H162" s="39"/>
    </row>
    <row r="164" spans="1:8" s="4" customFormat="1" ht="24.95" customHeight="1">
      <c r="A164" s="40" t="s">
        <v>486</v>
      </c>
    </row>
    <row r="165" spans="1:8" s="4" customFormat="1" ht="24.95" customHeight="1">
      <c r="A165" s="41" t="s">
        <v>482</v>
      </c>
    </row>
    <row r="166" spans="1:8" s="4" customFormat="1" ht="24.95" customHeight="1">
      <c r="A166" s="41" t="s">
        <v>483</v>
      </c>
    </row>
    <row r="167" spans="1:8" s="4" customFormat="1" ht="24.95" customHeight="1">
      <c r="A167" s="41" t="s">
        <v>484</v>
      </c>
    </row>
  </sheetData>
  <autoFilter ref="A15:O149" xr:uid="{6A895728-6D73-4E1A-A43D-BA713C256797}"/>
  <mergeCells count="14">
    <mergeCell ref="A6:B6"/>
    <mergeCell ref="A1:C1"/>
    <mergeCell ref="A2:C2"/>
    <mergeCell ref="A3:C3"/>
    <mergeCell ref="A4:C4"/>
    <mergeCell ref="A5:B5"/>
    <mergeCell ref="A152:D152"/>
    <mergeCell ref="A7:B7"/>
    <mergeCell ref="A8:B8"/>
    <mergeCell ref="A9:C9"/>
    <mergeCell ref="A12:B12"/>
    <mergeCell ref="A13:C13"/>
    <mergeCell ref="A10:B10"/>
    <mergeCell ref="A11:B11"/>
  </mergeCells>
  <dataValidations count="2">
    <dataValidation type="list" showInputMessage="1" showErrorMessage="1" sqref="G16" xr:uid="{3948C7B5-B6C9-4A45-B7EA-5DAD6DDF2F82}">
      <formula1>$O$15:$O$23</formula1>
    </dataValidation>
    <dataValidation type="list" showInputMessage="1" showErrorMessage="1" sqref="G17:G148" xr:uid="{1E7BC3AC-55B5-4363-8ECB-22EE9B72DA02}">
      <formula1>$O$16:$O$23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656E0-68C4-4B7B-AAC7-F9CF44DBE66A}">
  <sheetPr>
    <tabColor rgb="FF00B0F0"/>
  </sheetPr>
  <dimension ref="A1:O167"/>
  <sheetViews>
    <sheetView zoomScale="69" zoomScaleNormal="70" workbookViewId="0"/>
  </sheetViews>
  <sheetFormatPr defaultRowHeight="15"/>
  <cols>
    <col min="1" max="1" width="69.140625" customWidth="1"/>
    <col min="2" max="2" width="30.140625" customWidth="1"/>
    <col min="3" max="3" width="31.42578125" customWidth="1"/>
    <col min="4" max="4" width="27.140625" customWidth="1"/>
    <col min="5" max="5" width="29.5703125" customWidth="1"/>
    <col min="6" max="6" width="33.140625" customWidth="1"/>
    <col min="7" max="7" width="40.5703125" customWidth="1"/>
    <col min="8" max="8" width="59.5703125" customWidth="1"/>
    <col min="9" max="14" width="20.85546875" customWidth="1"/>
    <col min="15" max="15" width="41.42578125" bestFit="1" customWidth="1"/>
  </cols>
  <sheetData>
    <row r="1" spans="1:15" s="4" customFormat="1" ht="27.95" customHeight="1">
      <c r="A1" s="158" t="s">
        <v>253</v>
      </c>
      <c r="B1" s="159"/>
      <c r="C1" s="160"/>
      <c r="D1" s="3"/>
      <c r="E1" s="3"/>
      <c r="G1" s="3"/>
      <c r="H1" s="3"/>
    </row>
    <row r="2" spans="1:15" s="4" customFormat="1" ht="40.5" customHeight="1">
      <c r="A2" s="184" t="s">
        <v>521</v>
      </c>
      <c r="B2" s="185"/>
      <c r="C2" s="186"/>
      <c r="D2" s="3"/>
      <c r="E2" s="3"/>
      <c r="G2" s="3"/>
      <c r="H2" s="3"/>
    </row>
    <row r="3" spans="1:15" s="5" customFormat="1" ht="20.25" customHeight="1">
      <c r="A3" s="161" t="s">
        <v>255</v>
      </c>
      <c r="B3" s="162"/>
      <c r="C3" s="163"/>
      <c r="D3" s="3"/>
      <c r="E3" s="3"/>
      <c r="H3" s="3"/>
    </row>
    <row r="4" spans="1:15" s="4" customFormat="1" ht="20.25" customHeight="1">
      <c r="A4" s="164"/>
      <c r="B4" s="165"/>
      <c r="C4" s="166"/>
      <c r="D4" s="3"/>
      <c r="E4" s="3"/>
      <c r="G4" s="3"/>
      <c r="H4" s="3"/>
    </row>
    <row r="5" spans="1:15" s="4" customFormat="1" ht="20.25" customHeight="1">
      <c r="A5" s="172" t="s">
        <v>256</v>
      </c>
      <c r="B5" s="173"/>
      <c r="C5" s="6"/>
      <c r="D5" s="3"/>
      <c r="E5" s="3"/>
      <c r="G5" s="3"/>
      <c r="H5" s="3"/>
    </row>
    <row r="6" spans="1:15" s="4" customFormat="1" ht="20.25" customHeight="1">
      <c r="A6" s="172" t="s">
        <v>257</v>
      </c>
      <c r="B6" s="173"/>
      <c r="C6" s="7"/>
      <c r="D6" s="3"/>
      <c r="E6" s="3"/>
      <c r="G6" s="3"/>
      <c r="H6" s="3"/>
    </row>
    <row r="7" spans="1:15" s="4" customFormat="1" ht="20.25" customHeight="1">
      <c r="A7" s="174" t="s">
        <v>258</v>
      </c>
      <c r="B7" s="175"/>
      <c r="C7" s="8">
        <v>45474</v>
      </c>
      <c r="D7" s="3"/>
      <c r="E7" s="3"/>
      <c r="G7" s="3"/>
      <c r="H7" s="3"/>
    </row>
    <row r="8" spans="1:15" s="4" customFormat="1" ht="20.25" customHeight="1">
      <c r="A8" s="176" t="s">
        <v>259</v>
      </c>
      <c r="B8" s="177"/>
      <c r="C8" s="9">
        <v>45930</v>
      </c>
      <c r="D8" s="3"/>
      <c r="E8" s="3"/>
      <c r="G8" s="3"/>
      <c r="H8" s="3"/>
    </row>
    <row r="9" spans="1:15" s="4" customFormat="1" ht="20.25" customHeight="1">
      <c r="A9" s="169"/>
      <c r="B9" s="170"/>
      <c r="C9" s="171"/>
      <c r="D9" s="3"/>
      <c r="E9" s="3"/>
      <c r="G9" s="3"/>
      <c r="H9" s="3"/>
    </row>
    <row r="10" spans="1:15" s="4" customFormat="1" ht="20.25" customHeight="1">
      <c r="A10" s="167" t="s">
        <v>260</v>
      </c>
      <c r="B10" s="168"/>
      <c r="C10" s="10">
        <v>0</v>
      </c>
      <c r="D10" s="103"/>
      <c r="E10" s="3"/>
      <c r="F10" s="104"/>
      <c r="G10" s="104"/>
      <c r="H10" s="104"/>
    </row>
    <row r="11" spans="1:15" s="4" customFormat="1" ht="20.25" customHeight="1">
      <c r="A11" s="167" t="s">
        <v>261</v>
      </c>
      <c r="B11" s="168"/>
      <c r="C11" s="10">
        <v>0</v>
      </c>
      <c r="D11" s="3"/>
      <c r="E11" s="3"/>
      <c r="F11" s="3"/>
      <c r="G11" s="3"/>
      <c r="H11" s="3"/>
    </row>
    <row r="12" spans="1:15" s="4" customFormat="1" ht="25.5" customHeight="1">
      <c r="A12" s="167" t="s">
        <v>262</v>
      </c>
      <c r="B12" s="168"/>
      <c r="C12" s="10">
        <f>C10+C11</f>
        <v>0</v>
      </c>
      <c r="D12" s="3"/>
      <c r="E12" s="3"/>
      <c r="F12" s="3"/>
      <c r="G12" s="3"/>
      <c r="H12" s="3"/>
    </row>
    <row r="13" spans="1:15" s="4" customFormat="1" ht="54.75" customHeight="1">
      <c r="A13" s="181" t="s">
        <v>263</v>
      </c>
      <c r="B13" s="182"/>
      <c r="C13" s="183"/>
      <c r="D13" s="3"/>
      <c r="E13" s="3"/>
      <c r="G13" s="3"/>
      <c r="H13" s="3"/>
    </row>
    <row r="14" spans="1:15" s="4" customFormat="1" ht="15.75">
      <c r="A14" s="11"/>
      <c r="B14" s="11"/>
      <c r="C14" s="11"/>
      <c r="D14" s="11"/>
      <c r="E14" s="11"/>
      <c r="G14" s="11"/>
      <c r="H14" s="11"/>
    </row>
    <row r="15" spans="1:15" s="4" customFormat="1" ht="97.5" customHeight="1">
      <c r="A15" s="12" t="s">
        <v>264</v>
      </c>
      <c r="B15" s="12" t="s">
        <v>1</v>
      </c>
      <c r="C15" s="13" t="s">
        <v>537</v>
      </c>
      <c r="D15" s="13" t="s">
        <v>523</v>
      </c>
      <c r="E15" s="13" t="s">
        <v>524</v>
      </c>
      <c r="F15" s="13" t="s">
        <v>525</v>
      </c>
      <c r="G15" s="13" t="s">
        <v>526</v>
      </c>
      <c r="H15" s="13" t="s">
        <v>527</v>
      </c>
    </row>
    <row r="16" spans="1:15" s="4" customFormat="1" ht="41.25" customHeight="1">
      <c r="A16" s="14" t="s">
        <v>272</v>
      </c>
      <c r="B16" s="15" t="s">
        <v>4</v>
      </c>
      <c r="C16" s="100">
        <f>'209 Amend #1'!F16</f>
        <v>0</v>
      </c>
      <c r="D16" s="17">
        <v>0</v>
      </c>
      <c r="E16" s="17">
        <v>0</v>
      </c>
      <c r="F16" s="19">
        <f t="shared" ref="F16:F47" si="0">C16+D16-E16</f>
        <v>0</v>
      </c>
      <c r="G16" s="18" t="s">
        <v>528</v>
      </c>
      <c r="H16" s="22" t="s">
        <v>128</v>
      </c>
      <c r="O16" s="142" t="s">
        <v>528</v>
      </c>
    </row>
    <row r="17" spans="1:15" s="4" customFormat="1" ht="41.25" customHeight="1">
      <c r="A17" s="14" t="s">
        <v>273</v>
      </c>
      <c r="B17" s="15" t="s">
        <v>6</v>
      </c>
      <c r="C17" s="100">
        <f>'209 Amend #1'!F17</f>
        <v>0</v>
      </c>
      <c r="D17" s="17">
        <v>0</v>
      </c>
      <c r="E17" s="17">
        <v>0</v>
      </c>
      <c r="F17" s="19">
        <f t="shared" si="0"/>
        <v>0</v>
      </c>
      <c r="G17" s="18" t="s">
        <v>528</v>
      </c>
      <c r="H17" s="22" t="s">
        <v>128</v>
      </c>
      <c r="O17" s="99" t="s">
        <v>529</v>
      </c>
    </row>
    <row r="18" spans="1:15" s="4" customFormat="1" ht="41.25" customHeight="1">
      <c r="A18" s="20" t="s">
        <v>274</v>
      </c>
      <c r="B18" s="15" t="s">
        <v>8</v>
      </c>
      <c r="C18" s="100">
        <f>'209 Amend #1'!F18</f>
        <v>0</v>
      </c>
      <c r="D18" s="17">
        <v>0</v>
      </c>
      <c r="E18" s="17">
        <v>0</v>
      </c>
      <c r="F18" s="19">
        <f t="shared" si="0"/>
        <v>0</v>
      </c>
      <c r="G18" s="18" t="s">
        <v>528</v>
      </c>
      <c r="H18" s="22" t="s">
        <v>128</v>
      </c>
      <c r="O18" s="99" t="s">
        <v>530</v>
      </c>
    </row>
    <row r="19" spans="1:15" s="4" customFormat="1" ht="41.25" customHeight="1">
      <c r="A19" s="20" t="s">
        <v>275</v>
      </c>
      <c r="B19" s="15" t="s">
        <v>10</v>
      </c>
      <c r="C19" s="100">
        <f>'209 Amend #1'!F19</f>
        <v>0</v>
      </c>
      <c r="D19" s="17">
        <v>0</v>
      </c>
      <c r="E19" s="17">
        <v>0</v>
      </c>
      <c r="F19" s="19">
        <f t="shared" si="0"/>
        <v>0</v>
      </c>
      <c r="G19" s="18" t="s">
        <v>528</v>
      </c>
      <c r="H19" s="22" t="s">
        <v>128</v>
      </c>
      <c r="O19" s="99" t="s">
        <v>531</v>
      </c>
    </row>
    <row r="20" spans="1:15" s="4" customFormat="1" ht="41.25" customHeight="1">
      <c r="A20" s="20" t="s">
        <v>276</v>
      </c>
      <c r="B20" s="15" t="s">
        <v>12</v>
      </c>
      <c r="C20" s="100">
        <f>'209 Amend #1'!F20</f>
        <v>0</v>
      </c>
      <c r="D20" s="17">
        <v>0</v>
      </c>
      <c r="E20" s="17">
        <v>0</v>
      </c>
      <c r="F20" s="19">
        <f t="shared" si="0"/>
        <v>0</v>
      </c>
      <c r="G20" s="18" t="s">
        <v>528</v>
      </c>
      <c r="H20" s="22" t="s">
        <v>128</v>
      </c>
      <c r="O20" s="99" t="s">
        <v>532</v>
      </c>
    </row>
    <row r="21" spans="1:15" s="4" customFormat="1" ht="41.25" customHeight="1">
      <c r="A21" s="20" t="s">
        <v>277</v>
      </c>
      <c r="B21" s="15" t="s">
        <v>14</v>
      </c>
      <c r="C21" s="100">
        <f>'209 Amend #1'!F21</f>
        <v>0</v>
      </c>
      <c r="D21" s="17">
        <v>0</v>
      </c>
      <c r="E21" s="17">
        <v>0</v>
      </c>
      <c r="F21" s="19">
        <f t="shared" si="0"/>
        <v>0</v>
      </c>
      <c r="G21" s="18" t="s">
        <v>528</v>
      </c>
      <c r="H21" s="22" t="s">
        <v>128</v>
      </c>
      <c r="O21" s="99" t="s">
        <v>533</v>
      </c>
    </row>
    <row r="22" spans="1:15" s="4" customFormat="1" ht="41.25" customHeight="1">
      <c r="A22" s="20" t="s">
        <v>278</v>
      </c>
      <c r="B22" s="15" t="s">
        <v>16</v>
      </c>
      <c r="C22" s="100">
        <f>'209 Amend #1'!F22</f>
        <v>0</v>
      </c>
      <c r="D22" s="17">
        <v>0</v>
      </c>
      <c r="E22" s="17">
        <v>0</v>
      </c>
      <c r="F22" s="19">
        <f t="shared" si="0"/>
        <v>0</v>
      </c>
      <c r="G22" s="18" t="s">
        <v>528</v>
      </c>
      <c r="H22" s="22" t="s">
        <v>128</v>
      </c>
      <c r="O22" s="99" t="s">
        <v>534</v>
      </c>
    </row>
    <row r="23" spans="1:15" s="4" customFormat="1" ht="41.25" customHeight="1">
      <c r="A23" s="20" t="s">
        <v>279</v>
      </c>
      <c r="B23" s="15" t="s">
        <v>18</v>
      </c>
      <c r="C23" s="100">
        <f>'209 Amend #1'!F23</f>
        <v>0</v>
      </c>
      <c r="D23" s="17">
        <v>0</v>
      </c>
      <c r="E23" s="17">
        <v>0</v>
      </c>
      <c r="F23" s="19">
        <f t="shared" si="0"/>
        <v>0</v>
      </c>
      <c r="G23" s="18" t="s">
        <v>528</v>
      </c>
      <c r="H23" s="22" t="s">
        <v>128</v>
      </c>
      <c r="O23" s="99" t="s">
        <v>535</v>
      </c>
    </row>
    <row r="24" spans="1:15" s="4" customFormat="1" ht="41.25" customHeight="1">
      <c r="A24" s="20" t="s">
        <v>280</v>
      </c>
      <c r="B24" s="15" t="s">
        <v>281</v>
      </c>
      <c r="C24" s="100">
        <f>'209 Amend #1'!F24</f>
        <v>0</v>
      </c>
      <c r="D24" s="17">
        <v>0</v>
      </c>
      <c r="E24" s="17">
        <v>0</v>
      </c>
      <c r="F24" s="19">
        <f t="shared" si="0"/>
        <v>0</v>
      </c>
      <c r="G24" s="18" t="s">
        <v>528</v>
      </c>
      <c r="H24" s="22" t="s">
        <v>128</v>
      </c>
    </row>
    <row r="25" spans="1:15" s="4" customFormat="1" ht="41.25" customHeight="1">
      <c r="A25" s="20" t="s">
        <v>282</v>
      </c>
      <c r="B25" s="15" t="s">
        <v>283</v>
      </c>
      <c r="C25" s="100">
        <f>'209 Amend #1'!F25</f>
        <v>0</v>
      </c>
      <c r="D25" s="17">
        <v>0</v>
      </c>
      <c r="E25" s="17">
        <v>0</v>
      </c>
      <c r="F25" s="19">
        <f t="shared" si="0"/>
        <v>0</v>
      </c>
      <c r="G25" s="18" t="s">
        <v>528</v>
      </c>
      <c r="H25" s="22" t="s">
        <v>128</v>
      </c>
    </row>
    <row r="26" spans="1:15" s="4" customFormat="1" ht="41.25" customHeight="1">
      <c r="A26" s="20" t="s">
        <v>284</v>
      </c>
      <c r="B26" s="15" t="s">
        <v>285</v>
      </c>
      <c r="C26" s="100">
        <f>'209 Amend #1'!F26</f>
        <v>0</v>
      </c>
      <c r="D26" s="21">
        <v>0</v>
      </c>
      <c r="E26" s="17">
        <v>0</v>
      </c>
      <c r="F26" s="19">
        <f t="shared" si="0"/>
        <v>0</v>
      </c>
      <c r="G26" s="18" t="s">
        <v>528</v>
      </c>
      <c r="H26" s="22" t="s">
        <v>128</v>
      </c>
    </row>
    <row r="27" spans="1:15" s="4" customFormat="1" ht="41.25" customHeight="1">
      <c r="A27" s="20" t="s">
        <v>286</v>
      </c>
      <c r="B27" s="15" t="s">
        <v>287</v>
      </c>
      <c r="C27" s="100">
        <f>'209 Amend #1'!F27</f>
        <v>0</v>
      </c>
      <c r="D27" s="21">
        <v>0</v>
      </c>
      <c r="E27" s="17">
        <v>0</v>
      </c>
      <c r="F27" s="19">
        <f t="shared" si="0"/>
        <v>0</v>
      </c>
      <c r="G27" s="18" t="s">
        <v>528</v>
      </c>
      <c r="H27" s="22" t="s">
        <v>128</v>
      </c>
    </row>
    <row r="28" spans="1:15" s="4" customFormat="1" ht="41.25" customHeight="1">
      <c r="A28" s="20" t="s">
        <v>288</v>
      </c>
      <c r="B28" s="15" t="s">
        <v>289</v>
      </c>
      <c r="C28" s="100">
        <f>'209 Amend #1'!F28</f>
        <v>0</v>
      </c>
      <c r="D28" s="21">
        <v>0</v>
      </c>
      <c r="E28" s="17">
        <v>0</v>
      </c>
      <c r="F28" s="19">
        <f t="shared" si="0"/>
        <v>0</v>
      </c>
      <c r="G28" s="18" t="s">
        <v>528</v>
      </c>
      <c r="H28" s="22" t="s">
        <v>128</v>
      </c>
    </row>
    <row r="29" spans="1:15" s="4" customFormat="1" ht="41.25" customHeight="1">
      <c r="A29" s="20" t="s">
        <v>290</v>
      </c>
      <c r="B29" s="15" t="s">
        <v>291</v>
      </c>
      <c r="C29" s="100">
        <f>'209 Amend #1'!F29</f>
        <v>0</v>
      </c>
      <c r="D29" s="21">
        <v>0</v>
      </c>
      <c r="E29" s="17">
        <v>0</v>
      </c>
      <c r="F29" s="19">
        <f t="shared" si="0"/>
        <v>0</v>
      </c>
      <c r="G29" s="18" t="s">
        <v>528</v>
      </c>
      <c r="H29" s="22" t="s">
        <v>128</v>
      </c>
    </row>
    <row r="30" spans="1:15" s="4" customFormat="1" ht="41.25" customHeight="1">
      <c r="A30" s="20" t="s">
        <v>292</v>
      </c>
      <c r="B30" s="15" t="s">
        <v>293</v>
      </c>
      <c r="C30" s="100">
        <f>'209 Amend #1'!F30</f>
        <v>0</v>
      </c>
      <c r="D30" s="21">
        <v>0</v>
      </c>
      <c r="E30" s="17">
        <v>0</v>
      </c>
      <c r="F30" s="19">
        <f t="shared" si="0"/>
        <v>0</v>
      </c>
      <c r="G30" s="18" t="s">
        <v>528</v>
      </c>
      <c r="H30" s="22" t="s">
        <v>128</v>
      </c>
    </row>
    <row r="31" spans="1:15" s="4" customFormat="1" ht="41.25" customHeight="1">
      <c r="A31" s="20" t="s">
        <v>294</v>
      </c>
      <c r="B31" s="15" t="s">
        <v>295</v>
      </c>
      <c r="C31" s="100">
        <f>'209 Amend #1'!F31</f>
        <v>0</v>
      </c>
      <c r="D31" s="21">
        <v>0</v>
      </c>
      <c r="E31" s="17">
        <v>0</v>
      </c>
      <c r="F31" s="19">
        <f t="shared" si="0"/>
        <v>0</v>
      </c>
      <c r="G31" s="18" t="s">
        <v>528</v>
      </c>
      <c r="H31" s="22" t="s">
        <v>128</v>
      </c>
    </row>
    <row r="32" spans="1:15" s="4" customFormat="1" ht="41.25" customHeight="1">
      <c r="A32" s="20" t="s">
        <v>296</v>
      </c>
      <c r="B32" s="15" t="s">
        <v>297</v>
      </c>
      <c r="C32" s="100">
        <f>'209 Amend #1'!F32</f>
        <v>0</v>
      </c>
      <c r="D32" s="21">
        <v>0</v>
      </c>
      <c r="E32" s="17">
        <v>0</v>
      </c>
      <c r="F32" s="19">
        <f t="shared" si="0"/>
        <v>0</v>
      </c>
      <c r="G32" s="18" t="s">
        <v>528</v>
      </c>
      <c r="H32" s="22" t="s">
        <v>128</v>
      </c>
    </row>
    <row r="33" spans="1:8" s="4" customFormat="1" ht="41.25" customHeight="1">
      <c r="A33" s="20" t="s">
        <v>298</v>
      </c>
      <c r="B33" s="15" t="s">
        <v>299</v>
      </c>
      <c r="C33" s="100">
        <f>'209 Amend #1'!F33</f>
        <v>0</v>
      </c>
      <c r="D33" s="21">
        <v>0</v>
      </c>
      <c r="E33" s="17">
        <v>0</v>
      </c>
      <c r="F33" s="19">
        <f t="shared" si="0"/>
        <v>0</v>
      </c>
      <c r="G33" s="18" t="s">
        <v>528</v>
      </c>
      <c r="H33" s="22" t="s">
        <v>128</v>
      </c>
    </row>
    <row r="34" spans="1:8" s="4" customFormat="1" ht="41.25" customHeight="1">
      <c r="A34" s="20" t="s">
        <v>300</v>
      </c>
      <c r="B34" s="15" t="s">
        <v>20</v>
      </c>
      <c r="C34" s="100">
        <f>'209 Amend #1'!F34</f>
        <v>0</v>
      </c>
      <c r="D34" s="21">
        <v>0</v>
      </c>
      <c r="E34" s="17">
        <v>0</v>
      </c>
      <c r="F34" s="19">
        <f t="shared" si="0"/>
        <v>0</v>
      </c>
      <c r="G34" s="18" t="s">
        <v>528</v>
      </c>
      <c r="H34" s="22" t="s">
        <v>128</v>
      </c>
    </row>
    <row r="35" spans="1:8" s="4" customFormat="1" ht="41.25" customHeight="1">
      <c r="A35" s="20" t="s">
        <v>301</v>
      </c>
      <c r="B35" s="15" t="s">
        <v>22</v>
      </c>
      <c r="C35" s="100">
        <f>'209 Amend #1'!F35</f>
        <v>0</v>
      </c>
      <c r="D35" s="21">
        <v>0</v>
      </c>
      <c r="E35" s="17">
        <v>0</v>
      </c>
      <c r="F35" s="19">
        <f t="shared" si="0"/>
        <v>0</v>
      </c>
      <c r="G35" s="18" t="s">
        <v>528</v>
      </c>
      <c r="H35" s="22" t="s">
        <v>128</v>
      </c>
    </row>
    <row r="36" spans="1:8" s="4" customFormat="1" ht="41.25" customHeight="1">
      <c r="A36" s="20" t="s">
        <v>302</v>
      </c>
      <c r="B36" s="15" t="s">
        <v>303</v>
      </c>
      <c r="C36" s="100">
        <f>'209 Amend #1'!F36</f>
        <v>0</v>
      </c>
      <c r="D36" s="21">
        <v>0</v>
      </c>
      <c r="E36" s="17">
        <v>0</v>
      </c>
      <c r="F36" s="19">
        <f t="shared" si="0"/>
        <v>0</v>
      </c>
      <c r="G36" s="18" t="s">
        <v>528</v>
      </c>
      <c r="H36" s="22" t="s">
        <v>128</v>
      </c>
    </row>
    <row r="37" spans="1:8" s="4" customFormat="1" ht="51.6" customHeight="1">
      <c r="A37" s="20" t="s">
        <v>304</v>
      </c>
      <c r="B37" s="15" t="s">
        <v>305</v>
      </c>
      <c r="C37" s="100">
        <f>'209 Amend #1'!F37</f>
        <v>0</v>
      </c>
      <c r="D37" s="21">
        <f>SUM(D16:D36)*0.0765</f>
        <v>0</v>
      </c>
      <c r="E37" s="21">
        <f>SUM(E16:E36)*0.0765</f>
        <v>0</v>
      </c>
      <c r="F37" s="19">
        <f t="shared" si="0"/>
        <v>0</v>
      </c>
      <c r="G37" s="18" t="s">
        <v>528</v>
      </c>
      <c r="H37" s="27" t="s">
        <v>306</v>
      </c>
    </row>
    <row r="38" spans="1:8" s="4" customFormat="1" ht="51.6" customHeight="1">
      <c r="A38" s="20" t="s">
        <v>307</v>
      </c>
      <c r="B38" s="15" t="s">
        <v>308</v>
      </c>
      <c r="C38" s="100">
        <f>'209 Amend #1'!F38</f>
        <v>0</v>
      </c>
      <c r="D38" s="21">
        <v>0</v>
      </c>
      <c r="E38" s="17">
        <v>0</v>
      </c>
      <c r="F38" s="19">
        <f t="shared" si="0"/>
        <v>0</v>
      </c>
      <c r="G38" s="18" t="s">
        <v>528</v>
      </c>
      <c r="H38" s="30" t="s">
        <v>128</v>
      </c>
    </row>
    <row r="39" spans="1:8" s="4" customFormat="1" ht="51.6" customHeight="1">
      <c r="A39" s="20" t="s">
        <v>309</v>
      </c>
      <c r="B39" s="15" t="s">
        <v>310</v>
      </c>
      <c r="C39" s="100">
        <f>'209 Amend #1'!F39</f>
        <v>0</v>
      </c>
      <c r="D39" s="21">
        <v>0</v>
      </c>
      <c r="E39" s="17">
        <v>0</v>
      </c>
      <c r="F39" s="19">
        <f t="shared" si="0"/>
        <v>0</v>
      </c>
      <c r="G39" s="18" t="s">
        <v>528</v>
      </c>
      <c r="H39" s="22" t="s">
        <v>128</v>
      </c>
    </row>
    <row r="40" spans="1:8" s="4" customFormat="1" ht="51.6" customHeight="1">
      <c r="A40" s="20" t="s">
        <v>311</v>
      </c>
      <c r="B40" s="15" t="s">
        <v>312</v>
      </c>
      <c r="C40" s="100">
        <f>'209 Amend #1'!F40</f>
        <v>0</v>
      </c>
      <c r="D40" s="21">
        <v>0</v>
      </c>
      <c r="E40" s="17">
        <v>0</v>
      </c>
      <c r="F40" s="19">
        <f t="shared" si="0"/>
        <v>0</v>
      </c>
      <c r="G40" s="18" t="s">
        <v>528</v>
      </c>
      <c r="H40" s="22" t="s">
        <v>128</v>
      </c>
    </row>
    <row r="41" spans="1:8" s="4" customFormat="1" ht="51.6" customHeight="1">
      <c r="A41" s="20" t="s">
        <v>313</v>
      </c>
      <c r="B41" s="15" t="s">
        <v>314</v>
      </c>
      <c r="C41" s="100">
        <f>'209 Amend #1'!F41</f>
        <v>0</v>
      </c>
      <c r="D41" s="21">
        <v>0</v>
      </c>
      <c r="E41" s="17">
        <v>0</v>
      </c>
      <c r="F41" s="19">
        <f t="shared" si="0"/>
        <v>0</v>
      </c>
      <c r="G41" s="18" t="s">
        <v>528</v>
      </c>
      <c r="H41" s="22" t="s">
        <v>128</v>
      </c>
    </row>
    <row r="42" spans="1:8" s="4" customFormat="1" ht="51.6" customHeight="1">
      <c r="A42" s="20" t="s">
        <v>315</v>
      </c>
      <c r="B42" s="15" t="s">
        <v>316</v>
      </c>
      <c r="C42" s="100">
        <f>'209 Amend #1'!F42</f>
        <v>0</v>
      </c>
      <c r="D42" s="21">
        <v>0</v>
      </c>
      <c r="E42" s="17">
        <v>0</v>
      </c>
      <c r="F42" s="19">
        <f t="shared" si="0"/>
        <v>0</v>
      </c>
      <c r="G42" s="18" t="s">
        <v>528</v>
      </c>
      <c r="H42" s="22" t="s">
        <v>128</v>
      </c>
    </row>
    <row r="43" spans="1:8" s="4" customFormat="1" ht="51.6" customHeight="1">
      <c r="A43" s="20" t="s">
        <v>317</v>
      </c>
      <c r="B43" s="15" t="s">
        <v>318</v>
      </c>
      <c r="C43" s="100">
        <f>'209 Amend #1'!F43</f>
        <v>0</v>
      </c>
      <c r="D43" s="21">
        <v>0</v>
      </c>
      <c r="E43" s="17">
        <v>0</v>
      </c>
      <c r="F43" s="19">
        <f t="shared" si="0"/>
        <v>0</v>
      </c>
      <c r="G43" s="18" t="s">
        <v>528</v>
      </c>
      <c r="H43" s="22" t="s">
        <v>128</v>
      </c>
    </row>
    <row r="44" spans="1:8" s="4" customFormat="1" ht="51.6" customHeight="1">
      <c r="A44" s="20" t="s">
        <v>319</v>
      </c>
      <c r="B44" s="15" t="s">
        <v>320</v>
      </c>
      <c r="C44" s="100">
        <f>'209 Amend #1'!F44</f>
        <v>0</v>
      </c>
      <c r="D44" s="21">
        <v>0</v>
      </c>
      <c r="E44" s="17">
        <v>0</v>
      </c>
      <c r="F44" s="19">
        <f t="shared" si="0"/>
        <v>0</v>
      </c>
      <c r="G44" s="18" t="s">
        <v>528</v>
      </c>
      <c r="H44" s="22" t="s">
        <v>128</v>
      </c>
    </row>
    <row r="45" spans="1:8" s="4" customFormat="1" ht="51.6" customHeight="1">
      <c r="A45" s="20" t="s">
        <v>321</v>
      </c>
      <c r="B45" s="15" t="s">
        <v>322</v>
      </c>
      <c r="C45" s="100">
        <f>'209 Amend #1'!F45</f>
        <v>0</v>
      </c>
      <c r="D45" s="21">
        <v>0</v>
      </c>
      <c r="E45" s="17">
        <v>0</v>
      </c>
      <c r="F45" s="19">
        <f t="shared" si="0"/>
        <v>0</v>
      </c>
      <c r="G45" s="18" t="s">
        <v>528</v>
      </c>
      <c r="H45" s="22" t="s">
        <v>128</v>
      </c>
    </row>
    <row r="46" spans="1:8" s="4" customFormat="1" ht="70.5" customHeight="1">
      <c r="A46" s="20" t="s">
        <v>323</v>
      </c>
      <c r="B46" s="15" t="s">
        <v>47</v>
      </c>
      <c r="C46" s="100">
        <f>'209 Amend #1'!F46</f>
        <v>0</v>
      </c>
      <c r="D46" s="21">
        <v>0</v>
      </c>
      <c r="E46" s="17">
        <v>0</v>
      </c>
      <c r="F46" s="19">
        <f t="shared" si="0"/>
        <v>0</v>
      </c>
      <c r="G46" s="18" t="s">
        <v>528</v>
      </c>
      <c r="H46" s="22" t="s">
        <v>128</v>
      </c>
    </row>
    <row r="47" spans="1:8" s="4" customFormat="1" ht="51.6" customHeight="1">
      <c r="A47" s="20" t="s">
        <v>324</v>
      </c>
      <c r="B47" s="15" t="s">
        <v>325</v>
      </c>
      <c r="C47" s="100">
        <f>'209 Amend #1'!F47</f>
        <v>0</v>
      </c>
      <c r="D47" s="21">
        <v>0</v>
      </c>
      <c r="E47" s="17">
        <v>0</v>
      </c>
      <c r="F47" s="19">
        <f t="shared" si="0"/>
        <v>0</v>
      </c>
      <c r="G47" s="18" t="s">
        <v>528</v>
      </c>
      <c r="H47" s="22" t="s">
        <v>128</v>
      </c>
    </row>
    <row r="48" spans="1:8" s="4" customFormat="1" ht="51.6" customHeight="1">
      <c r="A48" s="20" t="s">
        <v>326</v>
      </c>
      <c r="B48" s="15" t="s">
        <v>327</v>
      </c>
      <c r="C48" s="100">
        <f>'209 Amend #1'!F48</f>
        <v>0</v>
      </c>
      <c r="D48" s="21">
        <v>0</v>
      </c>
      <c r="E48" s="17">
        <v>0</v>
      </c>
      <c r="F48" s="19">
        <f t="shared" ref="F48:F79" si="1">C48+D48-E48</f>
        <v>0</v>
      </c>
      <c r="G48" s="18" t="s">
        <v>528</v>
      </c>
      <c r="H48" s="22" t="s">
        <v>128</v>
      </c>
    </row>
    <row r="49" spans="1:8" s="4" customFormat="1" ht="51.6" customHeight="1">
      <c r="A49" s="20" t="s">
        <v>328</v>
      </c>
      <c r="B49" s="15" t="s">
        <v>49</v>
      </c>
      <c r="C49" s="100">
        <f>'209 Amend #1'!F49</f>
        <v>0</v>
      </c>
      <c r="D49" s="21">
        <v>0</v>
      </c>
      <c r="E49" s="17">
        <v>0</v>
      </c>
      <c r="F49" s="19">
        <f t="shared" si="1"/>
        <v>0</v>
      </c>
      <c r="G49" s="18" t="s">
        <v>528</v>
      </c>
      <c r="H49" s="22" t="s">
        <v>128</v>
      </c>
    </row>
    <row r="50" spans="1:8" s="4" customFormat="1" ht="51.6" customHeight="1">
      <c r="A50" s="20" t="s">
        <v>329</v>
      </c>
      <c r="B50" s="15" t="s">
        <v>51</v>
      </c>
      <c r="C50" s="100">
        <f>'209 Amend #1'!F50</f>
        <v>0</v>
      </c>
      <c r="D50" s="21">
        <v>0</v>
      </c>
      <c r="E50" s="17">
        <v>0</v>
      </c>
      <c r="F50" s="19">
        <f t="shared" si="1"/>
        <v>0</v>
      </c>
      <c r="G50" s="18" t="s">
        <v>528</v>
      </c>
      <c r="H50" s="22" t="s">
        <v>128</v>
      </c>
    </row>
    <row r="51" spans="1:8" s="4" customFormat="1" ht="51.6" customHeight="1">
      <c r="A51" s="20" t="s">
        <v>330</v>
      </c>
      <c r="B51" s="15" t="s">
        <v>331</v>
      </c>
      <c r="C51" s="100">
        <f>'209 Amend #1'!F51</f>
        <v>0</v>
      </c>
      <c r="D51" s="21">
        <v>0</v>
      </c>
      <c r="E51" s="17">
        <v>0</v>
      </c>
      <c r="F51" s="19">
        <f t="shared" si="1"/>
        <v>0</v>
      </c>
      <c r="G51" s="18" t="s">
        <v>528</v>
      </c>
      <c r="H51" s="22" t="s">
        <v>128</v>
      </c>
    </row>
    <row r="52" spans="1:8" s="4" customFormat="1" ht="51.6" customHeight="1">
      <c r="A52" s="20" t="s">
        <v>332</v>
      </c>
      <c r="B52" s="15" t="s">
        <v>333</v>
      </c>
      <c r="C52" s="100">
        <f>'209 Amend #1'!F52</f>
        <v>0</v>
      </c>
      <c r="D52" s="21">
        <v>0</v>
      </c>
      <c r="E52" s="17">
        <v>0</v>
      </c>
      <c r="F52" s="19">
        <f t="shared" si="1"/>
        <v>0</v>
      </c>
      <c r="G52" s="18" t="s">
        <v>528</v>
      </c>
      <c r="H52" s="22" t="s">
        <v>128</v>
      </c>
    </row>
    <row r="53" spans="1:8" s="4" customFormat="1" ht="51.6" customHeight="1">
      <c r="A53" s="20" t="s">
        <v>334</v>
      </c>
      <c r="B53" s="15" t="s">
        <v>335</v>
      </c>
      <c r="C53" s="100">
        <f>'209 Amend #1'!F53</f>
        <v>0</v>
      </c>
      <c r="D53" s="21">
        <v>0</v>
      </c>
      <c r="E53" s="17">
        <v>0</v>
      </c>
      <c r="F53" s="19">
        <f t="shared" si="1"/>
        <v>0</v>
      </c>
      <c r="G53" s="18" t="s">
        <v>528</v>
      </c>
      <c r="H53" s="22" t="s">
        <v>128</v>
      </c>
    </row>
    <row r="54" spans="1:8" s="4" customFormat="1" ht="51.6" customHeight="1">
      <c r="A54" s="20" t="s">
        <v>336</v>
      </c>
      <c r="B54" s="15" t="s">
        <v>337</v>
      </c>
      <c r="C54" s="100">
        <f>'209 Amend #1'!F54</f>
        <v>0</v>
      </c>
      <c r="D54" s="21">
        <v>0</v>
      </c>
      <c r="E54" s="17">
        <v>0</v>
      </c>
      <c r="F54" s="19">
        <f t="shared" si="1"/>
        <v>0</v>
      </c>
      <c r="G54" s="18" t="s">
        <v>528</v>
      </c>
      <c r="H54" s="22" t="s">
        <v>128</v>
      </c>
    </row>
    <row r="55" spans="1:8" s="4" customFormat="1" ht="51.6" customHeight="1">
      <c r="A55" s="20" t="s">
        <v>338</v>
      </c>
      <c r="B55" s="15" t="s">
        <v>339</v>
      </c>
      <c r="C55" s="100">
        <f>'209 Amend #1'!F55</f>
        <v>0</v>
      </c>
      <c r="D55" s="21">
        <v>0</v>
      </c>
      <c r="E55" s="17">
        <v>0</v>
      </c>
      <c r="F55" s="19">
        <f t="shared" si="1"/>
        <v>0</v>
      </c>
      <c r="G55" s="18" t="s">
        <v>528</v>
      </c>
      <c r="H55" s="22" t="s">
        <v>128</v>
      </c>
    </row>
    <row r="56" spans="1:8" s="4" customFormat="1" ht="51.6" customHeight="1">
      <c r="A56" s="20" t="s">
        <v>340</v>
      </c>
      <c r="B56" s="15" t="s">
        <v>341</v>
      </c>
      <c r="C56" s="100">
        <f>'209 Amend #1'!F56</f>
        <v>0</v>
      </c>
      <c r="D56" s="21">
        <v>0</v>
      </c>
      <c r="E56" s="17">
        <v>0</v>
      </c>
      <c r="F56" s="19">
        <f t="shared" si="1"/>
        <v>0</v>
      </c>
      <c r="G56" s="18" t="s">
        <v>528</v>
      </c>
      <c r="H56" s="22" t="s">
        <v>128</v>
      </c>
    </row>
    <row r="57" spans="1:8" s="4" customFormat="1" ht="51.6" customHeight="1">
      <c r="A57" s="20" t="s">
        <v>342</v>
      </c>
      <c r="B57" s="15" t="s">
        <v>53</v>
      </c>
      <c r="C57" s="100">
        <f>'209 Amend #1'!F57</f>
        <v>0</v>
      </c>
      <c r="D57" s="21">
        <v>0</v>
      </c>
      <c r="E57" s="17">
        <v>0</v>
      </c>
      <c r="F57" s="19">
        <f t="shared" si="1"/>
        <v>0</v>
      </c>
      <c r="G57" s="18" t="s">
        <v>528</v>
      </c>
      <c r="H57" s="22" t="s">
        <v>128</v>
      </c>
    </row>
    <row r="58" spans="1:8" s="4" customFormat="1" ht="51.6" customHeight="1">
      <c r="A58" s="20" t="s">
        <v>343</v>
      </c>
      <c r="B58" s="15" t="s">
        <v>344</v>
      </c>
      <c r="C58" s="100">
        <f>'209 Amend #1'!F58</f>
        <v>0</v>
      </c>
      <c r="D58" s="21">
        <v>0</v>
      </c>
      <c r="E58" s="17">
        <v>0</v>
      </c>
      <c r="F58" s="19">
        <f t="shared" si="1"/>
        <v>0</v>
      </c>
      <c r="G58" s="18" t="s">
        <v>528</v>
      </c>
      <c r="H58" s="22" t="s">
        <v>128</v>
      </c>
    </row>
    <row r="59" spans="1:8" s="4" customFormat="1" ht="51.6" customHeight="1">
      <c r="A59" s="20" t="s">
        <v>345</v>
      </c>
      <c r="B59" s="15" t="s">
        <v>346</v>
      </c>
      <c r="C59" s="100">
        <f>'209 Amend #1'!F59</f>
        <v>0</v>
      </c>
      <c r="D59" s="21">
        <v>0</v>
      </c>
      <c r="E59" s="17">
        <v>0</v>
      </c>
      <c r="F59" s="19">
        <f t="shared" si="1"/>
        <v>0</v>
      </c>
      <c r="G59" s="18" t="s">
        <v>528</v>
      </c>
      <c r="H59" s="22" t="s">
        <v>128</v>
      </c>
    </row>
    <row r="60" spans="1:8" s="4" customFormat="1" ht="51.6" customHeight="1">
      <c r="A60" s="20" t="s">
        <v>347</v>
      </c>
      <c r="B60" s="15" t="s">
        <v>348</v>
      </c>
      <c r="C60" s="100">
        <f>'209 Amend #1'!F60</f>
        <v>0</v>
      </c>
      <c r="D60" s="21">
        <v>0</v>
      </c>
      <c r="E60" s="17">
        <v>0</v>
      </c>
      <c r="F60" s="19">
        <f t="shared" si="1"/>
        <v>0</v>
      </c>
      <c r="G60" s="18" t="s">
        <v>528</v>
      </c>
      <c r="H60" s="22" t="s">
        <v>128</v>
      </c>
    </row>
    <row r="61" spans="1:8" s="4" customFormat="1" ht="51.6" customHeight="1">
      <c r="A61" s="20" t="s">
        <v>349</v>
      </c>
      <c r="B61" s="15" t="s">
        <v>350</v>
      </c>
      <c r="C61" s="100">
        <f>'209 Amend #1'!F61</f>
        <v>0</v>
      </c>
      <c r="D61" s="21">
        <v>0</v>
      </c>
      <c r="E61" s="17">
        <v>0</v>
      </c>
      <c r="F61" s="19">
        <f t="shared" si="1"/>
        <v>0</v>
      </c>
      <c r="G61" s="18" t="s">
        <v>528</v>
      </c>
      <c r="H61" s="22" t="s">
        <v>128</v>
      </c>
    </row>
    <row r="62" spans="1:8" s="4" customFormat="1" ht="51.6" customHeight="1">
      <c r="A62" s="20" t="s">
        <v>351</v>
      </c>
      <c r="B62" s="15" t="s">
        <v>352</v>
      </c>
      <c r="C62" s="100">
        <f>'209 Amend #1'!F62</f>
        <v>0</v>
      </c>
      <c r="D62" s="21">
        <v>0</v>
      </c>
      <c r="E62" s="17">
        <v>0</v>
      </c>
      <c r="F62" s="19">
        <f t="shared" si="1"/>
        <v>0</v>
      </c>
      <c r="G62" s="18" t="s">
        <v>528</v>
      </c>
      <c r="H62" s="22" t="s">
        <v>128</v>
      </c>
    </row>
    <row r="63" spans="1:8" s="4" customFormat="1" ht="51.6" customHeight="1">
      <c r="A63" s="20" t="s">
        <v>353</v>
      </c>
      <c r="B63" s="15" t="s">
        <v>354</v>
      </c>
      <c r="C63" s="100">
        <f>'209 Amend #1'!F63</f>
        <v>0</v>
      </c>
      <c r="D63" s="21">
        <v>0</v>
      </c>
      <c r="E63" s="17">
        <v>0</v>
      </c>
      <c r="F63" s="19">
        <f t="shared" si="1"/>
        <v>0</v>
      </c>
      <c r="G63" s="18" t="s">
        <v>528</v>
      </c>
      <c r="H63" s="22" t="s">
        <v>128</v>
      </c>
    </row>
    <row r="64" spans="1:8" s="4" customFormat="1" ht="51.6" customHeight="1">
      <c r="A64" s="20" t="s">
        <v>355</v>
      </c>
      <c r="B64" s="15" t="s">
        <v>356</v>
      </c>
      <c r="C64" s="100">
        <f>'209 Amend #1'!F64</f>
        <v>0</v>
      </c>
      <c r="D64" s="21">
        <v>0</v>
      </c>
      <c r="E64" s="17">
        <v>0</v>
      </c>
      <c r="F64" s="19">
        <f t="shared" si="1"/>
        <v>0</v>
      </c>
      <c r="G64" s="18" t="s">
        <v>528</v>
      </c>
      <c r="H64" s="22" t="s">
        <v>128</v>
      </c>
    </row>
    <row r="65" spans="1:8" s="4" customFormat="1" ht="51.6" customHeight="1">
      <c r="A65" s="20" t="s">
        <v>357</v>
      </c>
      <c r="B65" s="15" t="s">
        <v>358</v>
      </c>
      <c r="C65" s="100">
        <f>'209 Amend #1'!F65</f>
        <v>0</v>
      </c>
      <c r="D65" s="21">
        <v>0</v>
      </c>
      <c r="E65" s="17">
        <v>0</v>
      </c>
      <c r="F65" s="19">
        <f t="shared" si="1"/>
        <v>0</v>
      </c>
      <c r="G65" s="18" t="s">
        <v>528</v>
      </c>
      <c r="H65" s="22" t="s">
        <v>128</v>
      </c>
    </row>
    <row r="66" spans="1:8" s="4" customFormat="1" ht="51.6" customHeight="1">
      <c r="A66" s="20" t="s">
        <v>359</v>
      </c>
      <c r="B66" s="15" t="s">
        <v>82</v>
      </c>
      <c r="C66" s="100">
        <f>'209 Amend #1'!F66</f>
        <v>0</v>
      </c>
      <c r="D66" s="21">
        <v>0</v>
      </c>
      <c r="E66" s="17">
        <v>0</v>
      </c>
      <c r="F66" s="19">
        <f t="shared" si="1"/>
        <v>0</v>
      </c>
      <c r="G66" s="18" t="s">
        <v>528</v>
      </c>
      <c r="H66" s="22" t="s">
        <v>128</v>
      </c>
    </row>
    <row r="67" spans="1:8" s="4" customFormat="1" ht="51.6" customHeight="1">
      <c r="A67" s="20" t="s">
        <v>360</v>
      </c>
      <c r="B67" s="15" t="s">
        <v>84</v>
      </c>
      <c r="C67" s="100">
        <f>'209 Amend #1'!F67</f>
        <v>0</v>
      </c>
      <c r="D67" s="21">
        <v>0</v>
      </c>
      <c r="E67" s="17">
        <v>0</v>
      </c>
      <c r="F67" s="19">
        <f t="shared" si="1"/>
        <v>0</v>
      </c>
      <c r="G67" s="18" t="s">
        <v>528</v>
      </c>
      <c r="H67" s="22" t="s">
        <v>128</v>
      </c>
    </row>
    <row r="68" spans="1:8" s="4" customFormat="1" ht="51.6" customHeight="1">
      <c r="A68" s="20" t="s">
        <v>361</v>
      </c>
      <c r="B68" s="15" t="s">
        <v>86</v>
      </c>
      <c r="C68" s="100">
        <f>'209 Amend #1'!F68</f>
        <v>0</v>
      </c>
      <c r="D68" s="21">
        <v>0</v>
      </c>
      <c r="E68" s="17">
        <v>0</v>
      </c>
      <c r="F68" s="19">
        <f t="shared" si="1"/>
        <v>0</v>
      </c>
      <c r="G68" s="18" t="s">
        <v>528</v>
      </c>
      <c r="H68" s="22" t="s">
        <v>128</v>
      </c>
    </row>
    <row r="69" spans="1:8" s="4" customFormat="1" ht="51.6" customHeight="1">
      <c r="A69" s="20" t="s">
        <v>362</v>
      </c>
      <c r="B69" s="15" t="s">
        <v>88</v>
      </c>
      <c r="C69" s="100">
        <f>'209 Amend #1'!F69</f>
        <v>0</v>
      </c>
      <c r="D69" s="21">
        <v>0</v>
      </c>
      <c r="E69" s="17">
        <v>0</v>
      </c>
      <c r="F69" s="19">
        <f t="shared" si="1"/>
        <v>0</v>
      </c>
      <c r="G69" s="18" t="s">
        <v>528</v>
      </c>
      <c r="H69" s="22" t="s">
        <v>128</v>
      </c>
    </row>
    <row r="70" spans="1:8" s="4" customFormat="1" ht="51.6" customHeight="1">
      <c r="A70" s="20" t="s">
        <v>54</v>
      </c>
      <c r="B70" s="15" t="s">
        <v>55</v>
      </c>
      <c r="C70" s="100">
        <f>'209 Amend #1'!F70</f>
        <v>0</v>
      </c>
      <c r="D70" s="21">
        <v>0</v>
      </c>
      <c r="E70" s="17">
        <v>0</v>
      </c>
      <c r="F70" s="19">
        <f t="shared" si="1"/>
        <v>0</v>
      </c>
      <c r="G70" s="18" t="s">
        <v>528</v>
      </c>
      <c r="H70" s="22" t="s">
        <v>128</v>
      </c>
    </row>
    <row r="71" spans="1:8" s="4" customFormat="1" ht="51.6" customHeight="1">
      <c r="A71" s="20" t="s">
        <v>23</v>
      </c>
      <c r="B71" s="15" t="s">
        <v>24</v>
      </c>
      <c r="C71" s="100">
        <f>'209 Amend #1'!F71</f>
        <v>0</v>
      </c>
      <c r="D71" s="21">
        <v>0</v>
      </c>
      <c r="E71" s="17">
        <v>0</v>
      </c>
      <c r="F71" s="19">
        <f t="shared" si="1"/>
        <v>0</v>
      </c>
      <c r="G71" s="18" t="s">
        <v>528</v>
      </c>
      <c r="H71" s="22" t="s">
        <v>128</v>
      </c>
    </row>
    <row r="72" spans="1:8" s="4" customFormat="1" ht="51.6" customHeight="1">
      <c r="A72" s="20" t="s">
        <v>25</v>
      </c>
      <c r="B72" s="15" t="s">
        <v>26</v>
      </c>
      <c r="C72" s="100">
        <f>'209 Amend #1'!F72</f>
        <v>0</v>
      </c>
      <c r="D72" s="21">
        <v>0</v>
      </c>
      <c r="E72" s="17">
        <v>0</v>
      </c>
      <c r="F72" s="19">
        <f t="shared" si="1"/>
        <v>0</v>
      </c>
      <c r="G72" s="18" t="s">
        <v>528</v>
      </c>
      <c r="H72" s="22" t="s">
        <v>128</v>
      </c>
    </row>
    <row r="73" spans="1:8" s="4" customFormat="1" ht="51.6" customHeight="1">
      <c r="A73" s="20" t="s">
        <v>363</v>
      </c>
      <c r="B73" s="15" t="s">
        <v>364</v>
      </c>
      <c r="C73" s="100">
        <f>'209 Amend #1'!F73</f>
        <v>0</v>
      </c>
      <c r="D73" s="21">
        <v>0</v>
      </c>
      <c r="E73" s="17">
        <v>0</v>
      </c>
      <c r="F73" s="19">
        <f t="shared" si="1"/>
        <v>0</v>
      </c>
      <c r="G73" s="18" t="s">
        <v>528</v>
      </c>
      <c r="H73" s="22" t="s">
        <v>128</v>
      </c>
    </row>
    <row r="74" spans="1:8" s="4" customFormat="1" ht="51.6" customHeight="1">
      <c r="A74" s="20" t="s">
        <v>365</v>
      </c>
      <c r="B74" s="15" t="s">
        <v>366</v>
      </c>
      <c r="C74" s="100">
        <f>'209 Amend #1'!F74</f>
        <v>0</v>
      </c>
      <c r="D74" s="21">
        <v>0</v>
      </c>
      <c r="E74" s="17">
        <v>0</v>
      </c>
      <c r="F74" s="19">
        <f t="shared" si="1"/>
        <v>0</v>
      </c>
      <c r="G74" s="18" t="s">
        <v>528</v>
      </c>
      <c r="H74" s="22" t="s">
        <v>128</v>
      </c>
    </row>
    <row r="75" spans="1:8" s="4" customFormat="1" ht="51.6" customHeight="1">
      <c r="A75" s="20" t="s">
        <v>367</v>
      </c>
      <c r="B75" s="15" t="s">
        <v>368</v>
      </c>
      <c r="C75" s="100">
        <f>'209 Amend #1'!F75</f>
        <v>0</v>
      </c>
      <c r="D75" s="21">
        <v>0</v>
      </c>
      <c r="E75" s="17">
        <v>0</v>
      </c>
      <c r="F75" s="19">
        <f t="shared" si="1"/>
        <v>0</v>
      </c>
      <c r="G75" s="18" t="s">
        <v>528</v>
      </c>
      <c r="H75" s="22" t="s">
        <v>128</v>
      </c>
    </row>
    <row r="76" spans="1:8" s="4" customFormat="1" ht="51.6" customHeight="1">
      <c r="A76" s="20" t="s">
        <v>369</v>
      </c>
      <c r="B76" s="15" t="s">
        <v>370</v>
      </c>
      <c r="C76" s="100">
        <f>'209 Amend #1'!F76</f>
        <v>0</v>
      </c>
      <c r="D76" s="21">
        <v>0</v>
      </c>
      <c r="E76" s="17">
        <v>0</v>
      </c>
      <c r="F76" s="19">
        <f t="shared" si="1"/>
        <v>0</v>
      </c>
      <c r="G76" s="18" t="s">
        <v>528</v>
      </c>
      <c r="H76" s="22" t="s">
        <v>128</v>
      </c>
    </row>
    <row r="77" spans="1:8" s="4" customFormat="1" ht="51.6" customHeight="1">
      <c r="A77" s="20" t="s">
        <v>371</v>
      </c>
      <c r="B77" s="15" t="s">
        <v>372</v>
      </c>
      <c r="C77" s="100">
        <f>'209 Amend #1'!F77</f>
        <v>0</v>
      </c>
      <c r="D77" s="21">
        <v>0</v>
      </c>
      <c r="E77" s="17">
        <v>0</v>
      </c>
      <c r="F77" s="19">
        <f t="shared" si="1"/>
        <v>0</v>
      </c>
      <c r="G77" s="18" t="s">
        <v>528</v>
      </c>
      <c r="H77" s="22" t="s">
        <v>128</v>
      </c>
    </row>
    <row r="78" spans="1:8" s="4" customFormat="1" ht="51.6" customHeight="1">
      <c r="A78" s="20" t="s">
        <v>27</v>
      </c>
      <c r="B78" s="15" t="s">
        <v>28</v>
      </c>
      <c r="C78" s="100">
        <f>'209 Amend #1'!F78</f>
        <v>0</v>
      </c>
      <c r="D78" s="21">
        <v>0</v>
      </c>
      <c r="E78" s="17">
        <v>0</v>
      </c>
      <c r="F78" s="19">
        <f t="shared" si="1"/>
        <v>0</v>
      </c>
      <c r="G78" s="18" t="s">
        <v>528</v>
      </c>
      <c r="H78" s="22" t="s">
        <v>128</v>
      </c>
    </row>
    <row r="79" spans="1:8" s="4" customFormat="1" ht="51.6" customHeight="1">
      <c r="A79" s="20" t="s">
        <v>373</v>
      </c>
      <c r="B79" s="15" t="s">
        <v>374</v>
      </c>
      <c r="C79" s="100">
        <f>'209 Amend #1'!F79</f>
        <v>0</v>
      </c>
      <c r="D79" s="21">
        <v>0</v>
      </c>
      <c r="E79" s="17">
        <v>0</v>
      </c>
      <c r="F79" s="19">
        <f t="shared" si="1"/>
        <v>0</v>
      </c>
      <c r="G79" s="18" t="s">
        <v>528</v>
      </c>
      <c r="H79" s="22" t="s">
        <v>128</v>
      </c>
    </row>
    <row r="80" spans="1:8" s="4" customFormat="1" ht="51.6" customHeight="1">
      <c r="A80" s="20" t="s">
        <v>375</v>
      </c>
      <c r="B80" s="15" t="s">
        <v>376</v>
      </c>
      <c r="C80" s="100">
        <f>'209 Amend #1'!F80</f>
        <v>0</v>
      </c>
      <c r="D80" s="21">
        <f>SUM(D71:D79)*0.0765</f>
        <v>0</v>
      </c>
      <c r="E80" s="21">
        <f>SUM(E71:E79)*0.0765</f>
        <v>0</v>
      </c>
      <c r="F80" s="19">
        <f t="shared" ref="F80:F111" si="2">C80+D80-E80</f>
        <v>0</v>
      </c>
      <c r="G80" s="18" t="s">
        <v>528</v>
      </c>
      <c r="H80" s="27" t="s">
        <v>377</v>
      </c>
    </row>
    <row r="81" spans="1:8" s="4" customFormat="1" ht="51.6" customHeight="1">
      <c r="A81" s="20" t="s">
        <v>378</v>
      </c>
      <c r="B81" s="15" t="s">
        <v>379</v>
      </c>
      <c r="C81" s="100">
        <f>'209 Amend #1'!F81</f>
        <v>0</v>
      </c>
      <c r="D81" s="21">
        <v>0</v>
      </c>
      <c r="E81" s="17">
        <v>0</v>
      </c>
      <c r="F81" s="19">
        <f t="shared" si="2"/>
        <v>0</v>
      </c>
      <c r="G81" s="18" t="s">
        <v>528</v>
      </c>
      <c r="H81" s="22" t="s">
        <v>128</v>
      </c>
    </row>
    <row r="82" spans="1:8" s="4" customFormat="1" ht="51.6" customHeight="1">
      <c r="A82" s="20" t="s">
        <v>380</v>
      </c>
      <c r="B82" s="15" t="s">
        <v>381</v>
      </c>
      <c r="C82" s="100">
        <f>'209 Amend #1'!F82</f>
        <v>0</v>
      </c>
      <c r="D82" s="21">
        <v>0</v>
      </c>
      <c r="E82" s="17">
        <v>0</v>
      </c>
      <c r="F82" s="19">
        <f t="shared" si="2"/>
        <v>0</v>
      </c>
      <c r="G82" s="18" t="s">
        <v>528</v>
      </c>
      <c r="H82" s="22" t="s">
        <v>128</v>
      </c>
    </row>
    <row r="83" spans="1:8" s="4" customFormat="1" ht="51.6" customHeight="1">
      <c r="A83" s="20" t="s">
        <v>382</v>
      </c>
      <c r="B83" s="15" t="s">
        <v>383</v>
      </c>
      <c r="C83" s="100">
        <f>'209 Amend #1'!F83</f>
        <v>0</v>
      </c>
      <c r="D83" s="21">
        <v>0</v>
      </c>
      <c r="E83" s="17">
        <v>0</v>
      </c>
      <c r="F83" s="19">
        <f t="shared" si="2"/>
        <v>0</v>
      </c>
      <c r="G83" s="18" t="s">
        <v>528</v>
      </c>
      <c r="H83" s="22" t="s">
        <v>128</v>
      </c>
    </row>
    <row r="84" spans="1:8" s="4" customFormat="1" ht="51.6" customHeight="1">
      <c r="A84" s="20" t="s">
        <v>384</v>
      </c>
      <c r="B84" s="15" t="s">
        <v>385</v>
      </c>
      <c r="C84" s="100">
        <f>'209 Amend #1'!F84</f>
        <v>0</v>
      </c>
      <c r="D84" s="21">
        <v>0</v>
      </c>
      <c r="E84" s="17">
        <v>0</v>
      </c>
      <c r="F84" s="19">
        <f t="shared" si="2"/>
        <v>0</v>
      </c>
      <c r="G84" s="18" t="s">
        <v>528</v>
      </c>
      <c r="H84" s="22" t="s">
        <v>128</v>
      </c>
    </row>
    <row r="85" spans="1:8" s="4" customFormat="1" ht="51.6" customHeight="1">
      <c r="A85" s="20" t="s">
        <v>386</v>
      </c>
      <c r="B85" s="15" t="s">
        <v>387</v>
      </c>
      <c r="C85" s="100">
        <f>'209 Amend #1'!F85</f>
        <v>0</v>
      </c>
      <c r="D85" s="21">
        <v>0</v>
      </c>
      <c r="E85" s="17">
        <v>0</v>
      </c>
      <c r="F85" s="19">
        <f t="shared" si="2"/>
        <v>0</v>
      </c>
      <c r="G85" s="18" t="s">
        <v>528</v>
      </c>
      <c r="H85" s="22" t="s">
        <v>128</v>
      </c>
    </row>
    <row r="86" spans="1:8" s="4" customFormat="1" ht="51.6" customHeight="1">
      <c r="A86" s="20" t="s">
        <v>388</v>
      </c>
      <c r="B86" s="15" t="s">
        <v>389</v>
      </c>
      <c r="C86" s="100">
        <f>'209 Amend #1'!F86</f>
        <v>0</v>
      </c>
      <c r="D86" s="21">
        <v>0</v>
      </c>
      <c r="E86" s="17">
        <v>0</v>
      </c>
      <c r="F86" s="19">
        <f t="shared" si="2"/>
        <v>0</v>
      </c>
      <c r="G86" s="18" t="s">
        <v>528</v>
      </c>
      <c r="H86" s="22" t="s">
        <v>128</v>
      </c>
    </row>
    <row r="87" spans="1:8" s="4" customFormat="1" ht="51.6" customHeight="1">
      <c r="A87" s="20" t="s">
        <v>390</v>
      </c>
      <c r="B87" s="15" t="s">
        <v>391</v>
      </c>
      <c r="C87" s="100">
        <f>'209 Amend #1'!F87</f>
        <v>0</v>
      </c>
      <c r="D87" s="21">
        <v>0</v>
      </c>
      <c r="E87" s="17">
        <v>0</v>
      </c>
      <c r="F87" s="19">
        <f t="shared" si="2"/>
        <v>0</v>
      </c>
      <c r="G87" s="18" t="s">
        <v>528</v>
      </c>
      <c r="H87" s="22" t="s">
        <v>128</v>
      </c>
    </row>
    <row r="88" spans="1:8" s="4" customFormat="1" ht="51.6" customHeight="1">
      <c r="A88" s="20" t="s">
        <v>392</v>
      </c>
      <c r="B88" s="15" t="s">
        <v>57</v>
      </c>
      <c r="C88" s="100">
        <f>'209 Amend #1'!F88</f>
        <v>0</v>
      </c>
      <c r="D88" s="21">
        <v>0</v>
      </c>
      <c r="E88" s="17">
        <v>0</v>
      </c>
      <c r="F88" s="19">
        <f t="shared" si="2"/>
        <v>0</v>
      </c>
      <c r="G88" s="18" t="s">
        <v>528</v>
      </c>
      <c r="H88" s="22" t="s">
        <v>128</v>
      </c>
    </row>
    <row r="89" spans="1:8" s="4" customFormat="1" ht="51.6" customHeight="1">
      <c r="A89" s="20" t="s">
        <v>393</v>
      </c>
      <c r="B89" s="15" t="s">
        <v>394</v>
      </c>
      <c r="C89" s="100">
        <f>'209 Amend #1'!F89</f>
        <v>0</v>
      </c>
      <c r="D89" s="21">
        <v>0</v>
      </c>
      <c r="E89" s="17">
        <v>0</v>
      </c>
      <c r="F89" s="19">
        <f t="shared" si="2"/>
        <v>0</v>
      </c>
      <c r="G89" s="18" t="s">
        <v>528</v>
      </c>
      <c r="H89" s="22" t="s">
        <v>128</v>
      </c>
    </row>
    <row r="90" spans="1:8" s="4" customFormat="1" ht="51.6" customHeight="1">
      <c r="A90" s="20" t="s">
        <v>395</v>
      </c>
      <c r="B90" s="15" t="s">
        <v>59</v>
      </c>
      <c r="C90" s="100">
        <f>'209 Amend #1'!F90</f>
        <v>0</v>
      </c>
      <c r="D90" s="21">
        <v>0</v>
      </c>
      <c r="E90" s="17">
        <v>0</v>
      </c>
      <c r="F90" s="19">
        <f t="shared" si="2"/>
        <v>0</v>
      </c>
      <c r="G90" s="18" t="s">
        <v>528</v>
      </c>
      <c r="H90" s="22" t="s">
        <v>128</v>
      </c>
    </row>
    <row r="91" spans="1:8" s="4" customFormat="1" ht="51.6" customHeight="1">
      <c r="A91" s="20" t="s">
        <v>396</v>
      </c>
      <c r="B91" s="15" t="s">
        <v>397</v>
      </c>
      <c r="C91" s="100">
        <f>'209 Amend #1'!F91</f>
        <v>0</v>
      </c>
      <c r="D91" s="21">
        <v>0</v>
      </c>
      <c r="E91" s="17">
        <v>0</v>
      </c>
      <c r="F91" s="19">
        <f t="shared" si="2"/>
        <v>0</v>
      </c>
      <c r="G91" s="18" t="s">
        <v>528</v>
      </c>
      <c r="H91" s="22" t="s">
        <v>128</v>
      </c>
    </row>
    <row r="92" spans="1:8" s="4" customFormat="1" ht="51.6" customHeight="1">
      <c r="A92" s="20" t="s">
        <v>398</v>
      </c>
      <c r="B92" s="15" t="s">
        <v>399</v>
      </c>
      <c r="C92" s="100">
        <f>'209 Amend #1'!F92</f>
        <v>0</v>
      </c>
      <c r="D92" s="21">
        <v>0</v>
      </c>
      <c r="E92" s="17">
        <v>0</v>
      </c>
      <c r="F92" s="19">
        <f t="shared" si="2"/>
        <v>0</v>
      </c>
      <c r="G92" s="18" t="s">
        <v>528</v>
      </c>
      <c r="H92" s="22" t="s">
        <v>128</v>
      </c>
    </row>
    <row r="93" spans="1:8" s="4" customFormat="1" ht="51.6" customHeight="1">
      <c r="A93" s="20" t="s">
        <v>400</v>
      </c>
      <c r="B93" s="15" t="s">
        <v>401</v>
      </c>
      <c r="C93" s="100">
        <f>'209 Amend #1'!F93</f>
        <v>0</v>
      </c>
      <c r="D93" s="21">
        <v>0</v>
      </c>
      <c r="E93" s="17">
        <v>0</v>
      </c>
      <c r="F93" s="19">
        <f t="shared" si="2"/>
        <v>0</v>
      </c>
      <c r="G93" s="18" t="s">
        <v>528</v>
      </c>
      <c r="H93" s="22" t="s">
        <v>128</v>
      </c>
    </row>
    <row r="94" spans="1:8" s="4" customFormat="1" ht="51.6" customHeight="1">
      <c r="A94" s="20" t="s">
        <v>402</v>
      </c>
      <c r="B94" s="15" t="s">
        <v>403</v>
      </c>
      <c r="C94" s="100">
        <f>'209 Amend #1'!F94</f>
        <v>0</v>
      </c>
      <c r="D94" s="21">
        <v>0</v>
      </c>
      <c r="E94" s="17">
        <v>0</v>
      </c>
      <c r="F94" s="19">
        <f t="shared" si="2"/>
        <v>0</v>
      </c>
      <c r="G94" s="18" t="s">
        <v>528</v>
      </c>
      <c r="H94" s="22" t="s">
        <v>128</v>
      </c>
    </row>
    <row r="95" spans="1:8" s="4" customFormat="1" ht="51.6" customHeight="1">
      <c r="A95" s="20" t="s">
        <v>404</v>
      </c>
      <c r="B95" s="15" t="s">
        <v>405</v>
      </c>
      <c r="C95" s="100">
        <f>'209 Amend #1'!F95</f>
        <v>0</v>
      </c>
      <c r="D95" s="21">
        <v>0</v>
      </c>
      <c r="E95" s="17">
        <v>0</v>
      </c>
      <c r="F95" s="19">
        <f t="shared" si="2"/>
        <v>0</v>
      </c>
      <c r="G95" s="18" t="s">
        <v>528</v>
      </c>
      <c r="H95" s="22" t="s">
        <v>128</v>
      </c>
    </row>
    <row r="96" spans="1:8" s="4" customFormat="1" ht="51.6" customHeight="1">
      <c r="A96" s="20" t="s">
        <v>406</v>
      </c>
      <c r="B96" s="15" t="s">
        <v>90</v>
      </c>
      <c r="C96" s="100">
        <f>'209 Amend #1'!F96</f>
        <v>0</v>
      </c>
      <c r="D96" s="21">
        <v>0</v>
      </c>
      <c r="E96" s="17">
        <v>0</v>
      </c>
      <c r="F96" s="19">
        <f t="shared" si="2"/>
        <v>0</v>
      </c>
      <c r="G96" s="18" t="s">
        <v>528</v>
      </c>
      <c r="H96" s="22" t="s">
        <v>128</v>
      </c>
    </row>
    <row r="97" spans="1:8" s="4" customFormat="1" ht="51.6" customHeight="1">
      <c r="A97" s="20" t="s">
        <v>407</v>
      </c>
      <c r="B97" s="15" t="s">
        <v>92</v>
      </c>
      <c r="C97" s="100">
        <f>'209 Amend #1'!F97</f>
        <v>0</v>
      </c>
      <c r="D97" s="21">
        <v>0</v>
      </c>
      <c r="E97" s="17">
        <v>0</v>
      </c>
      <c r="F97" s="19">
        <f t="shared" si="2"/>
        <v>0</v>
      </c>
      <c r="G97" s="18" t="s">
        <v>528</v>
      </c>
      <c r="H97" s="22" t="s">
        <v>128</v>
      </c>
    </row>
    <row r="98" spans="1:8" s="4" customFormat="1" ht="51.6" customHeight="1">
      <c r="A98" s="20" t="s">
        <v>29</v>
      </c>
      <c r="B98" s="15" t="s">
        <v>30</v>
      </c>
      <c r="C98" s="100">
        <f>'209 Amend #1'!F98</f>
        <v>0</v>
      </c>
      <c r="D98" s="21">
        <v>0</v>
      </c>
      <c r="E98" s="17">
        <v>0</v>
      </c>
      <c r="F98" s="19">
        <f t="shared" si="2"/>
        <v>0</v>
      </c>
      <c r="G98" s="18" t="s">
        <v>528</v>
      </c>
      <c r="H98" s="22" t="s">
        <v>128</v>
      </c>
    </row>
    <row r="99" spans="1:8" s="4" customFormat="1" ht="51.6" customHeight="1">
      <c r="A99" s="20" t="s">
        <v>31</v>
      </c>
      <c r="B99" s="15" t="s">
        <v>32</v>
      </c>
      <c r="C99" s="100">
        <f>'209 Amend #1'!F99</f>
        <v>0</v>
      </c>
      <c r="D99" s="21">
        <v>0</v>
      </c>
      <c r="E99" s="17">
        <v>0</v>
      </c>
      <c r="F99" s="19">
        <f t="shared" si="2"/>
        <v>0</v>
      </c>
      <c r="G99" s="18" t="s">
        <v>528</v>
      </c>
      <c r="H99" s="22" t="s">
        <v>128</v>
      </c>
    </row>
    <row r="100" spans="1:8" s="4" customFormat="1" ht="51.6" customHeight="1">
      <c r="A100" s="20" t="s">
        <v>33</v>
      </c>
      <c r="B100" s="15" t="s">
        <v>34</v>
      </c>
      <c r="C100" s="100">
        <f>'209 Amend #1'!F100</f>
        <v>0</v>
      </c>
      <c r="D100" s="21">
        <v>0</v>
      </c>
      <c r="E100" s="17">
        <v>0</v>
      </c>
      <c r="F100" s="19">
        <f t="shared" si="2"/>
        <v>0</v>
      </c>
      <c r="G100" s="18" t="s">
        <v>528</v>
      </c>
      <c r="H100" s="22" t="s">
        <v>128</v>
      </c>
    </row>
    <row r="101" spans="1:8" s="4" customFormat="1" ht="51.6" customHeight="1">
      <c r="A101" s="20" t="s">
        <v>408</v>
      </c>
      <c r="B101" s="15" t="s">
        <v>409</v>
      </c>
      <c r="C101" s="100">
        <f>'209 Amend #1'!F101</f>
        <v>0</v>
      </c>
      <c r="D101" s="21">
        <v>0</v>
      </c>
      <c r="E101" s="17">
        <v>0</v>
      </c>
      <c r="F101" s="19">
        <f t="shared" si="2"/>
        <v>0</v>
      </c>
      <c r="G101" s="18" t="s">
        <v>528</v>
      </c>
      <c r="H101" s="22" t="s">
        <v>128</v>
      </c>
    </row>
    <row r="102" spans="1:8" s="4" customFormat="1" ht="51.6" customHeight="1">
      <c r="A102" s="20" t="s">
        <v>410</v>
      </c>
      <c r="B102" s="15" t="s">
        <v>411</v>
      </c>
      <c r="C102" s="100">
        <f>'209 Amend #1'!F102</f>
        <v>0</v>
      </c>
      <c r="D102" s="21">
        <v>0</v>
      </c>
      <c r="E102" s="17">
        <v>0</v>
      </c>
      <c r="F102" s="19">
        <f t="shared" si="2"/>
        <v>0</v>
      </c>
      <c r="G102" s="18" t="s">
        <v>528</v>
      </c>
      <c r="H102" s="22" t="s">
        <v>128</v>
      </c>
    </row>
    <row r="103" spans="1:8" s="4" customFormat="1" ht="51.6" customHeight="1">
      <c r="A103" s="20" t="s">
        <v>412</v>
      </c>
      <c r="B103" s="15" t="s">
        <v>413</v>
      </c>
      <c r="C103" s="100">
        <f>'209 Amend #1'!F103</f>
        <v>0</v>
      </c>
      <c r="D103" s="21">
        <f>SUM(D98:D102)*0.0765</f>
        <v>0</v>
      </c>
      <c r="E103" s="21">
        <f>SUM(E98:E102)*0.0765</f>
        <v>0</v>
      </c>
      <c r="F103" s="19">
        <f t="shared" si="2"/>
        <v>0</v>
      </c>
      <c r="G103" s="18" t="s">
        <v>528</v>
      </c>
      <c r="H103" s="27" t="s">
        <v>414</v>
      </c>
    </row>
    <row r="104" spans="1:8" s="4" customFormat="1" ht="51.6" customHeight="1">
      <c r="A104" s="20" t="s">
        <v>415</v>
      </c>
      <c r="B104" s="15" t="s">
        <v>416</v>
      </c>
      <c r="C104" s="100">
        <f>'209 Amend #1'!F104</f>
        <v>0</v>
      </c>
      <c r="D104" s="21">
        <v>0</v>
      </c>
      <c r="E104" s="17">
        <v>0</v>
      </c>
      <c r="F104" s="19">
        <f t="shared" si="2"/>
        <v>0</v>
      </c>
      <c r="G104" s="18" t="s">
        <v>528</v>
      </c>
      <c r="H104" s="22" t="s">
        <v>128</v>
      </c>
    </row>
    <row r="105" spans="1:8" s="4" customFormat="1" ht="51.6" customHeight="1">
      <c r="A105" s="20" t="s">
        <v>417</v>
      </c>
      <c r="B105" s="15" t="s">
        <v>418</v>
      </c>
      <c r="C105" s="100">
        <f>'209 Amend #1'!F105</f>
        <v>0</v>
      </c>
      <c r="D105" s="21">
        <v>0</v>
      </c>
      <c r="E105" s="17">
        <v>0</v>
      </c>
      <c r="F105" s="19">
        <f t="shared" si="2"/>
        <v>0</v>
      </c>
      <c r="G105" s="18" t="s">
        <v>528</v>
      </c>
      <c r="H105" s="22" t="s">
        <v>128</v>
      </c>
    </row>
    <row r="106" spans="1:8" s="4" customFormat="1" ht="51.6" customHeight="1">
      <c r="A106" s="20" t="s">
        <v>419</v>
      </c>
      <c r="B106" s="15" t="s">
        <v>420</v>
      </c>
      <c r="C106" s="100">
        <f>'209 Amend #1'!F106</f>
        <v>0</v>
      </c>
      <c r="D106" s="21">
        <v>0</v>
      </c>
      <c r="E106" s="17">
        <v>0</v>
      </c>
      <c r="F106" s="19">
        <f t="shared" si="2"/>
        <v>0</v>
      </c>
      <c r="G106" s="18" t="s">
        <v>528</v>
      </c>
      <c r="H106" s="22" t="s">
        <v>128</v>
      </c>
    </row>
    <row r="107" spans="1:8" s="4" customFormat="1" ht="51.6" customHeight="1">
      <c r="A107" s="20" t="s">
        <v>421</v>
      </c>
      <c r="B107" s="15" t="s">
        <v>422</v>
      </c>
      <c r="C107" s="100">
        <f>'209 Amend #1'!F107</f>
        <v>0</v>
      </c>
      <c r="D107" s="21">
        <v>0</v>
      </c>
      <c r="E107" s="17">
        <v>0</v>
      </c>
      <c r="F107" s="19">
        <f t="shared" si="2"/>
        <v>0</v>
      </c>
      <c r="G107" s="18" t="s">
        <v>528</v>
      </c>
      <c r="H107" s="22" t="s">
        <v>128</v>
      </c>
    </row>
    <row r="108" spans="1:8" s="4" customFormat="1" ht="51.6" customHeight="1">
      <c r="A108" s="20" t="s">
        <v>423</v>
      </c>
      <c r="B108" s="15" t="s">
        <v>424</v>
      </c>
      <c r="C108" s="100">
        <f>'209 Amend #1'!F108</f>
        <v>0</v>
      </c>
      <c r="D108" s="21">
        <v>0</v>
      </c>
      <c r="E108" s="17">
        <v>0</v>
      </c>
      <c r="F108" s="19">
        <f t="shared" si="2"/>
        <v>0</v>
      </c>
      <c r="G108" s="18" t="s">
        <v>528</v>
      </c>
      <c r="H108" s="22" t="s">
        <v>128</v>
      </c>
    </row>
    <row r="109" spans="1:8" s="4" customFormat="1" ht="51.6" customHeight="1">
      <c r="A109" s="20" t="s">
        <v>425</v>
      </c>
      <c r="B109" s="15" t="s">
        <v>426</v>
      </c>
      <c r="C109" s="100">
        <f>'209 Amend #1'!F109</f>
        <v>0</v>
      </c>
      <c r="D109" s="21">
        <v>0</v>
      </c>
      <c r="E109" s="17">
        <v>0</v>
      </c>
      <c r="F109" s="19">
        <f t="shared" si="2"/>
        <v>0</v>
      </c>
      <c r="G109" s="18" t="s">
        <v>528</v>
      </c>
      <c r="H109" s="22" t="s">
        <v>128</v>
      </c>
    </row>
    <row r="110" spans="1:8" s="4" customFormat="1" ht="51.6" customHeight="1">
      <c r="A110" s="20" t="s">
        <v>427</v>
      </c>
      <c r="B110" s="15" t="s">
        <v>61</v>
      </c>
      <c r="C110" s="100">
        <f>'209 Amend #1'!F110</f>
        <v>0</v>
      </c>
      <c r="D110" s="21">
        <v>0</v>
      </c>
      <c r="E110" s="17">
        <v>0</v>
      </c>
      <c r="F110" s="19">
        <f t="shared" si="2"/>
        <v>0</v>
      </c>
      <c r="G110" s="18" t="s">
        <v>528</v>
      </c>
      <c r="H110" s="22" t="s">
        <v>128</v>
      </c>
    </row>
    <row r="111" spans="1:8" s="4" customFormat="1" ht="51.6" customHeight="1">
      <c r="A111" s="20" t="s">
        <v>62</v>
      </c>
      <c r="B111" s="15" t="s">
        <v>63</v>
      </c>
      <c r="C111" s="100">
        <f>'209 Amend #1'!F111</f>
        <v>0</v>
      </c>
      <c r="D111" s="21">
        <v>0</v>
      </c>
      <c r="E111" s="17">
        <v>0</v>
      </c>
      <c r="F111" s="19">
        <f t="shared" si="2"/>
        <v>0</v>
      </c>
      <c r="G111" s="18" t="s">
        <v>528</v>
      </c>
      <c r="H111" s="22" t="s">
        <v>128</v>
      </c>
    </row>
    <row r="112" spans="1:8" s="4" customFormat="1" ht="51.6" customHeight="1">
      <c r="A112" s="20" t="s">
        <v>428</v>
      </c>
      <c r="B112" s="15" t="s">
        <v>429</v>
      </c>
      <c r="C112" s="100">
        <f>'209 Amend #1'!F112</f>
        <v>0</v>
      </c>
      <c r="D112" s="21">
        <v>0</v>
      </c>
      <c r="E112" s="17">
        <v>0</v>
      </c>
      <c r="F112" s="19">
        <f t="shared" ref="F112:F143" si="3">C112+D112-E112</f>
        <v>0</v>
      </c>
      <c r="G112" s="18" t="s">
        <v>528</v>
      </c>
      <c r="H112" s="22" t="s">
        <v>128</v>
      </c>
    </row>
    <row r="113" spans="1:8" s="4" customFormat="1" ht="51.6" customHeight="1">
      <c r="A113" s="20" t="s">
        <v>430</v>
      </c>
      <c r="B113" s="15" t="s">
        <v>431</v>
      </c>
      <c r="C113" s="100">
        <f>'209 Amend #1'!F113</f>
        <v>0</v>
      </c>
      <c r="D113" s="21">
        <v>0</v>
      </c>
      <c r="E113" s="17">
        <v>0</v>
      </c>
      <c r="F113" s="19">
        <f t="shared" si="3"/>
        <v>0</v>
      </c>
      <c r="G113" s="18" t="s">
        <v>528</v>
      </c>
      <c r="H113" s="22" t="s">
        <v>128</v>
      </c>
    </row>
    <row r="114" spans="1:8" s="4" customFormat="1" ht="51.6" customHeight="1">
      <c r="A114" s="20" t="s">
        <v>35</v>
      </c>
      <c r="B114" s="15" t="s">
        <v>36</v>
      </c>
      <c r="C114" s="100">
        <f>'209 Amend #1'!F114</f>
        <v>0</v>
      </c>
      <c r="D114" s="21">
        <v>0</v>
      </c>
      <c r="E114" s="17">
        <v>0</v>
      </c>
      <c r="F114" s="19">
        <f t="shared" si="3"/>
        <v>0</v>
      </c>
      <c r="G114" s="18" t="s">
        <v>528</v>
      </c>
      <c r="H114" s="22" t="s">
        <v>128</v>
      </c>
    </row>
    <row r="115" spans="1:8" s="4" customFormat="1" ht="51.6" customHeight="1">
      <c r="A115" s="20" t="s">
        <v>432</v>
      </c>
      <c r="B115" s="15" t="s">
        <v>433</v>
      </c>
      <c r="C115" s="100">
        <f>'209 Amend #1'!F115</f>
        <v>0</v>
      </c>
      <c r="D115" s="21">
        <v>0</v>
      </c>
      <c r="E115" s="17">
        <v>0</v>
      </c>
      <c r="F115" s="19">
        <f t="shared" si="3"/>
        <v>0</v>
      </c>
      <c r="G115" s="18" t="s">
        <v>528</v>
      </c>
      <c r="H115" s="22" t="s">
        <v>128</v>
      </c>
    </row>
    <row r="116" spans="1:8" s="4" customFormat="1" ht="51.6" customHeight="1">
      <c r="A116" s="20" t="s">
        <v>434</v>
      </c>
      <c r="B116" s="15" t="s">
        <v>435</v>
      </c>
      <c r="C116" s="100">
        <f>'209 Amend #1'!F116</f>
        <v>0</v>
      </c>
      <c r="D116" s="21">
        <v>0</v>
      </c>
      <c r="E116" s="17">
        <v>0</v>
      </c>
      <c r="F116" s="19">
        <f t="shared" si="3"/>
        <v>0</v>
      </c>
      <c r="G116" s="18" t="s">
        <v>528</v>
      </c>
      <c r="H116" s="22" t="s">
        <v>128</v>
      </c>
    </row>
    <row r="117" spans="1:8" s="4" customFormat="1" ht="51.6" customHeight="1">
      <c r="A117" s="20" t="s">
        <v>436</v>
      </c>
      <c r="B117" s="15" t="s">
        <v>437</v>
      </c>
      <c r="C117" s="100">
        <f>'209 Amend #1'!F117</f>
        <v>0</v>
      </c>
      <c r="D117" s="21">
        <f>SUM(D114:D116)*0.0765</f>
        <v>0</v>
      </c>
      <c r="E117" s="21">
        <f>SUM(E114:E116)*0.0765</f>
        <v>0</v>
      </c>
      <c r="F117" s="19">
        <f t="shared" si="3"/>
        <v>0</v>
      </c>
      <c r="G117" s="18" t="s">
        <v>528</v>
      </c>
      <c r="H117" s="27" t="s">
        <v>438</v>
      </c>
    </row>
    <row r="118" spans="1:8" s="4" customFormat="1" ht="51.6" customHeight="1">
      <c r="A118" s="20" t="s">
        <v>439</v>
      </c>
      <c r="B118" s="15" t="s">
        <v>440</v>
      </c>
      <c r="C118" s="100">
        <f>'209 Amend #1'!F118</f>
        <v>0</v>
      </c>
      <c r="D118" s="21">
        <v>0</v>
      </c>
      <c r="E118" s="17">
        <v>0</v>
      </c>
      <c r="F118" s="19">
        <f t="shared" si="3"/>
        <v>0</v>
      </c>
      <c r="G118" s="18" t="s">
        <v>528</v>
      </c>
      <c r="H118" s="22" t="s">
        <v>128</v>
      </c>
    </row>
    <row r="119" spans="1:8" s="4" customFormat="1" ht="51.6" customHeight="1">
      <c r="A119" s="20" t="s">
        <v>441</v>
      </c>
      <c r="B119" s="15" t="s">
        <v>442</v>
      </c>
      <c r="C119" s="100">
        <f>'209 Amend #1'!F119</f>
        <v>0</v>
      </c>
      <c r="D119" s="21">
        <v>0</v>
      </c>
      <c r="E119" s="17">
        <v>0</v>
      </c>
      <c r="F119" s="19">
        <f t="shared" si="3"/>
        <v>0</v>
      </c>
      <c r="G119" s="18" t="s">
        <v>528</v>
      </c>
      <c r="H119" s="22" t="s">
        <v>128</v>
      </c>
    </row>
    <row r="120" spans="1:8" s="4" customFormat="1" ht="51.6" customHeight="1">
      <c r="A120" s="20" t="s">
        <v>443</v>
      </c>
      <c r="B120" s="15" t="s">
        <v>444</v>
      </c>
      <c r="C120" s="100">
        <f>'209 Amend #1'!F120</f>
        <v>0</v>
      </c>
      <c r="D120" s="21">
        <v>0</v>
      </c>
      <c r="E120" s="17">
        <v>0</v>
      </c>
      <c r="F120" s="19">
        <f t="shared" si="3"/>
        <v>0</v>
      </c>
      <c r="G120" s="18" t="s">
        <v>528</v>
      </c>
      <c r="H120" s="22" t="s">
        <v>128</v>
      </c>
    </row>
    <row r="121" spans="1:8" s="4" customFormat="1" ht="51.6" customHeight="1">
      <c r="A121" s="20" t="s">
        <v>445</v>
      </c>
      <c r="B121" s="15" t="s">
        <v>446</v>
      </c>
      <c r="C121" s="100">
        <f>'209 Amend #1'!F121</f>
        <v>0</v>
      </c>
      <c r="D121" s="21">
        <v>0</v>
      </c>
      <c r="E121" s="17">
        <v>0</v>
      </c>
      <c r="F121" s="19">
        <f t="shared" si="3"/>
        <v>0</v>
      </c>
      <c r="G121" s="18" t="s">
        <v>528</v>
      </c>
      <c r="H121" s="22" t="s">
        <v>128</v>
      </c>
    </row>
    <row r="122" spans="1:8" s="4" customFormat="1" ht="51.6" customHeight="1">
      <c r="A122" s="20" t="s">
        <v>64</v>
      </c>
      <c r="B122" s="15" t="s">
        <v>65</v>
      </c>
      <c r="C122" s="100">
        <f>'209 Amend #1'!F122</f>
        <v>0</v>
      </c>
      <c r="D122" s="21">
        <v>0</v>
      </c>
      <c r="E122" s="17">
        <v>0</v>
      </c>
      <c r="F122" s="19">
        <f t="shared" si="3"/>
        <v>0</v>
      </c>
      <c r="G122" s="18" t="s">
        <v>528</v>
      </c>
      <c r="H122" s="22" t="s">
        <v>128</v>
      </c>
    </row>
    <row r="123" spans="1:8" s="4" customFormat="1" ht="51.6" customHeight="1">
      <c r="A123" s="20" t="s">
        <v>37</v>
      </c>
      <c r="B123" s="15" t="s">
        <v>38</v>
      </c>
      <c r="C123" s="100">
        <f>'209 Amend #1'!F123</f>
        <v>0</v>
      </c>
      <c r="D123" s="21">
        <v>0</v>
      </c>
      <c r="E123" s="17">
        <v>0</v>
      </c>
      <c r="F123" s="19">
        <f t="shared" si="3"/>
        <v>0</v>
      </c>
      <c r="G123" s="18" t="s">
        <v>528</v>
      </c>
      <c r="H123" s="22" t="s">
        <v>128</v>
      </c>
    </row>
    <row r="124" spans="1:8" s="4" customFormat="1" ht="51.6" customHeight="1">
      <c r="A124" s="20" t="s">
        <v>39</v>
      </c>
      <c r="B124" s="15" t="s">
        <v>40</v>
      </c>
      <c r="C124" s="100">
        <f>'209 Amend #1'!F124</f>
        <v>0</v>
      </c>
      <c r="D124" s="21">
        <v>0</v>
      </c>
      <c r="E124" s="17">
        <v>0</v>
      </c>
      <c r="F124" s="19">
        <f t="shared" si="3"/>
        <v>0</v>
      </c>
      <c r="G124" s="18" t="s">
        <v>528</v>
      </c>
      <c r="H124" s="22" t="s">
        <v>128</v>
      </c>
    </row>
    <row r="125" spans="1:8" s="4" customFormat="1" ht="51.6" customHeight="1">
      <c r="A125" s="20" t="s">
        <v>41</v>
      </c>
      <c r="B125" s="15" t="s">
        <v>42</v>
      </c>
      <c r="C125" s="100">
        <f>'209 Amend #1'!F125</f>
        <v>0</v>
      </c>
      <c r="D125" s="21">
        <v>0</v>
      </c>
      <c r="E125" s="17">
        <v>0</v>
      </c>
      <c r="F125" s="19">
        <f t="shared" si="3"/>
        <v>0</v>
      </c>
      <c r="G125" s="18" t="s">
        <v>528</v>
      </c>
      <c r="H125" s="22" t="s">
        <v>128</v>
      </c>
    </row>
    <row r="126" spans="1:8" s="4" customFormat="1" ht="51.6" customHeight="1">
      <c r="A126" s="20" t="s">
        <v>447</v>
      </c>
      <c r="B126" s="15" t="s">
        <v>448</v>
      </c>
      <c r="C126" s="100">
        <f>'209 Amend #1'!F126</f>
        <v>0</v>
      </c>
      <c r="D126" s="21">
        <v>0</v>
      </c>
      <c r="E126" s="17">
        <v>0</v>
      </c>
      <c r="F126" s="19">
        <f t="shared" si="3"/>
        <v>0</v>
      </c>
      <c r="G126" s="18" t="s">
        <v>528</v>
      </c>
      <c r="H126" s="22" t="s">
        <v>128</v>
      </c>
    </row>
    <row r="127" spans="1:8" s="4" customFormat="1" ht="51.6" customHeight="1">
      <c r="A127" s="20" t="s">
        <v>449</v>
      </c>
      <c r="B127" s="15" t="s">
        <v>450</v>
      </c>
      <c r="C127" s="100">
        <f>'209 Amend #1'!F127</f>
        <v>0</v>
      </c>
      <c r="D127" s="21">
        <v>0</v>
      </c>
      <c r="E127" s="17">
        <v>0</v>
      </c>
      <c r="F127" s="19">
        <f t="shared" si="3"/>
        <v>0</v>
      </c>
      <c r="G127" s="18" t="s">
        <v>528</v>
      </c>
      <c r="H127" s="22" t="s">
        <v>128</v>
      </c>
    </row>
    <row r="128" spans="1:8" s="4" customFormat="1" ht="51.6" customHeight="1">
      <c r="A128" s="20" t="s">
        <v>451</v>
      </c>
      <c r="B128" s="15" t="s">
        <v>452</v>
      </c>
      <c r="C128" s="100">
        <f>'209 Amend #1'!F128</f>
        <v>0</v>
      </c>
      <c r="D128" s="21">
        <f>SUM(D123:D127)*0.0765</f>
        <v>0</v>
      </c>
      <c r="E128" s="21">
        <f>SUM(E123:E127)*0.0765</f>
        <v>0</v>
      </c>
      <c r="F128" s="19">
        <f t="shared" si="3"/>
        <v>0</v>
      </c>
      <c r="G128" s="18" t="s">
        <v>528</v>
      </c>
      <c r="H128" s="27" t="s">
        <v>453</v>
      </c>
    </row>
    <row r="129" spans="1:8" s="4" customFormat="1" ht="51.6" customHeight="1">
      <c r="A129" s="20" t="s">
        <v>454</v>
      </c>
      <c r="B129" s="15" t="s">
        <v>455</v>
      </c>
      <c r="C129" s="100">
        <f>'209 Amend #1'!F129</f>
        <v>0</v>
      </c>
      <c r="D129" s="21">
        <v>0</v>
      </c>
      <c r="E129" s="17">
        <v>0</v>
      </c>
      <c r="F129" s="19">
        <f t="shared" si="3"/>
        <v>0</v>
      </c>
      <c r="G129" s="18" t="s">
        <v>528</v>
      </c>
      <c r="H129" s="22" t="s">
        <v>128</v>
      </c>
    </row>
    <row r="130" spans="1:8" s="4" customFormat="1" ht="51.6" customHeight="1">
      <c r="A130" s="20" t="s">
        <v>456</v>
      </c>
      <c r="B130" s="15" t="s">
        <v>457</v>
      </c>
      <c r="C130" s="100">
        <f>'209 Amend #1'!F130</f>
        <v>0</v>
      </c>
      <c r="D130" s="21">
        <v>0</v>
      </c>
      <c r="E130" s="17">
        <v>0</v>
      </c>
      <c r="F130" s="19">
        <f t="shared" si="3"/>
        <v>0</v>
      </c>
      <c r="G130" s="18" t="s">
        <v>528</v>
      </c>
      <c r="H130" s="22" t="s">
        <v>128</v>
      </c>
    </row>
    <row r="131" spans="1:8" s="4" customFormat="1" ht="51.6" customHeight="1">
      <c r="A131" s="20" t="s">
        <v>458</v>
      </c>
      <c r="B131" s="15" t="s">
        <v>459</v>
      </c>
      <c r="C131" s="100">
        <f>'209 Amend #1'!F131</f>
        <v>0</v>
      </c>
      <c r="D131" s="21">
        <v>0</v>
      </c>
      <c r="E131" s="17">
        <v>0</v>
      </c>
      <c r="F131" s="19">
        <f t="shared" si="3"/>
        <v>0</v>
      </c>
      <c r="G131" s="18" t="s">
        <v>528</v>
      </c>
      <c r="H131" s="22" t="s">
        <v>128</v>
      </c>
    </row>
    <row r="132" spans="1:8" s="4" customFormat="1" ht="51.6" customHeight="1">
      <c r="A132" s="20" t="s">
        <v>460</v>
      </c>
      <c r="B132" s="15" t="s">
        <v>461</v>
      </c>
      <c r="C132" s="100">
        <f>'209 Amend #1'!F132</f>
        <v>0</v>
      </c>
      <c r="D132" s="21">
        <v>0</v>
      </c>
      <c r="E132" s="17">
        <v>0</v>
      </c>
      <c r="F132" s="19">
        <f t="shared" si="3"/>
        <v>0</v>
      </c>
      <c r="G132" s="18" t="s">
        <v>528</v>
      </c>
      <c r="H132" s="22" t="s">
        <v>128</v>
      </c>
    </row>
    <row r="133" spans="1:8" s="4" customFormat="1" ht="51.6" customHeight="1">
      <c r="A133" s="20" t="s">
        <v>66</v>
      </c>
      <c r="B133" s="15" t="s">
        <v>67</v>
      </c>
      <c r="C133" s="100">
        <f>'209 Amend #1'!F133</f>
        <v>0</v>
      </c>
      <c r="D133" s="21">
        <v>0</v>
      </c>
      <c r="E133" s="17">
        <v>0</v>
      </c>
      <c r="F133" s="19">
        <f t="shared" si="3"/>
        <v>0</v>
      </c>
      <c r="G133" s="18" t="s">
        <v>528</v>
      </c>
      <c r="H133" s="22" t="s">
        <v>128</v>
      </c>
    </row>
    <row r="134" spans="1:8" s="4" customFormat="1" ht="51.6" customHeight="1">
      <c r="A134" s="20" t="s">
        <v>68</v>
      </c>
      <c r="B134" s="15" t="s">
        <v>69</v>
      </c>
      <c r="C134" s="100">
        <f>'209 Amend #1'!F134</f>
        <v>0</v>
      </c>
      <c r="D134" s="21">
        <v>0</v>
      </c>
      <c r="E134" s="17">
        <v>0</v>
      </c>
      <c r="F134" s="19">
        <f t="shared" si="3"/>
        <v>0</v>
      </c>
      <c r="G134" s="18" t="s">
        <v>528</v>
      </c>
      <c r="H134" s="22" t="s">
        <v>128</v>
      </c>
    </row>
    <row r="135" spans="1:8" s="4" customFormat="1" ht="51.6" customHeight="1">
      <c r="A135" s="20" t="s">
        <v>70</v>
      </c>
      <c r="B135" s="15" t="s">
        <v>71</v>
      </c>
      <c r="C135" s="100">
        <f>'209 Amend #1'!F135</f>
        <v>0</v>
      </c>
      <c r="D135" s="21">
        <v>0</v>
      </c>
      <c r="E135" s="17">
        <v>0</v>
      </c>
      <c r="F135" s="19">
        <f t="shared" si="3"/>
        <v>0</v>
      </c>
      <c r="G135" s="18" t="s">
        <v>528</v>
      </c>
      <c r="H135" s="22" t="s">
        <v>128</v>
      </c>
    </row>
    <row r="136" spans="1:8" s="4" customFormat="1" ht="51.6" customHeight="1">
      <c r="A136" s="20" t="s">
        <v>72</v>
      </c>
      <c r="B136" s="15" t="s">
        <v>73</v>
      </c>
      <c r="C136" s="100">
        <f>'209 Amend #1'!F136</f>
        <v>0</v>
      </c>
      <c r="D136" s="21">
        <v>0</v>
      </c>
      <c r="E136" s="17">
        <v>0</v>
      </c>
      <c r="F136" s="19">
        <f t="shared" si="3"/>
        <v>0</v>
      </c>
      <c r="G136" s="18" t="s">
        <v>528</v>
      </c>
      <c r="H136" s="22" t="s">
        <v>128</v>
      </c>
    </row>
    <row r="137" spans="1:8" s="4" customFormat="1" ht="51.6" customHeight="1">
      <c r="A137" s="20" t="s">
        <v>74</v>
      </c>
      <c r="B137" s="15" t="s">
        <v>75</v>
      </c>
      <c r="C137" s="100">
        <f>'209 Amend #1'!F137</f>
        <v>0</v>
      </c>
      <c r="D137" s="21">
        <v>0</v>
      </c>
      <c r="E137" s="17">
        <v>0</v>
      </c>
      <c r="F137" s="19">
        <f t="shared" si="3"/>
        <v>0</v>
      </c>
      <c r="G137" s="18" t="s">
        <v>528</v>
      </c>
      <c r="H137" s="22" t="s">
        <v>128</v>
      </c>
    </row>
    <row r="138" spans="1:8" s="4" customFormat="1" ht="51.6" customHeight="1">
      <c r="A138" s="20" t="s">
        <v>76</v>
      </c>
      <c r="B138" s="15" t="s">
        <v>77</v>
      </c>
      <c r="C138" s="100">
        <f>'209 Amend #1'!F138</f>
        <v>0</v>
      </c>
      <c r="D138" s="21">
        <v>0</v>
      </c>
      <c r="E138" s="17">
        <v>0</v>
      </c>
      <c r="F138" s="19">
        <f t="shared" si="3"/>
        <v>0</v>
      </c>
      <c r="G138" s="18" t="s">
        <v>528</v>
      </c>
      <c r="H138" s="22" t="s">
        <v>128</v>
      </c>
    </row>
    <row r="139" spans="1:8" s="4" customFormat="1" ht="51.6" customHeight="1">
      <c r="A139" s="20" t="s">
        <v>43</v>
      </c>
      <c r="B139" s="15" t="s">
        <v>44</v>
      </c>
      <c r="C139" s="100">
        <f>'209 Amend #1'!F139</f>
        <v>0</v>
      </c>
      <c r="D139" s="21">
        <v>0</v>
      </c>
      <c r="E139" s="17">
        <v>0</v>
      </c>
      <c r="F139" s="19">
        <f t="shared" si="3"/>
        <v>0</v>
      </c>
      <c r="G139" s="18" t="s">
        <v>528</v>
      </c>
      <c r="H139" s="22" t="s">
        <v>128</v>
      </c>
    </row>
    <row r="140" spans="1:8" s="4" customFormat="1" ht="51.6" customHeight="1">
      <c r="A140" s="20" t="s">
        <v>462</v>
      </c>
      <c r="B140" s="15" t="s">
        <v>463</v>
      </c>
      <c r="C140" s="100">
        <f>'209 Amend #1'!F140</f>
        <v>0</v>
      </c>
      <c r="D140" s="21">
        <v>0</v>
      </c>
      <c r="E140" s="17">
        <v>0</v>
      </c>
      <c r="F140" s="19">
        <f t="shared" si="3"/>
        <v>0</v>
      </c>
      <c r="G140" s="18" t="s">
        <v>528</v>
      </c>
      <c r="H140" s="22" t="s">
        <v>128</v>
      </c>
    </row>
    <row r="141" spans="1:8" s="4" customFormat="1" ht="51.6" customHeight="1">
      <c r="A141" s="20" t="s">
        <v>464</v>
      </c>
      <c r="B141" s="15" t="s">
        <v>465</v>
      </c>
      <c r="C141" s="100">
        <f>'209 Amend #1'!F141</f>
        <v>0</v>
      </c>
      <c r="D141" s="21">
        <f>SUM(D139:D140)*0.0765</f>
        <v>0</v>
      </c>
      <c r="E141" s="21">
        <f>SUM(E139:E140)*0.0765</f>
        <v>0</v>
      </c>
      <c r="F141" s="19">
        <f t="shared" si="3"/>
        <v>0</v>
      </c>
      <c r="G141" s="18" t="s">
        <v>528</v>
      </c>
      <c r="H141" s="27" t="s">
        <v>466</v>
      </c>
    </row>
    <row r="142" spans="1:8" s="4" customFormat="1" ht="51.6" customHeight="1">
      <c r="A142" s="20" t="s">
        <v>467</v>
      </c>
      <c r="B142" s="15" t="s">
        <v>468</v>
      </c>
      <c r="C142" s="100">
        <f>'209 Amend #1'!F142</f>
        <v>0</v>
      </c>
      <c r="D142" s="21">
        <v>0</v>
      </c>
      <c r="E142" s="17">
        <v>0</v>
      </c>
      <c r="F142" s="19">
        <f t="shared" si="3"/>
        <v>0</v>
      </c>
      <c r="G142" s="18" t="s">
        <v>528</v>
      </c>
      <c r="H142" s="22" t="s">
        <v>128</v>
      </c>
    </row>
    <row r="143" spans="1:8" s="4" customFormat="1" ht="51.6" customHeight="1">
      <c r="A143" s="20" t="s">
        <v>469</v>
      </c>
      <c r="B143" s="15" t="s">
        <v>470</v>
      </c>
      <c r="C143" s="100">
        <f>'209 Amend #1'!F143</f>
        <v>0</v>
      </c>
      <c r="D143" s="21">
        <v>0</v>
      </c>
      <c r="E143" s="17">
        <v>0</v>
      </c>
      <c r="F143" s="19">
        <f t="shared" si="3"/>
        <v>0</v>
      </c>
      <c r="G143" s="18" t="s">
        <v>528</v>
      </c>
      <c r="H143" s="22" t="s">
        <v>128</v>
      </c>
    </row>
    <row r="144" spans="1:8" s="4" customFormat="1" ht="51.6" customHeight="1">
      <c r="A144" s="20" t="s">
        <v>471</v>
      </c>
      <c r="B144" s="15" t="s">
        <v>472</v>
      </c>
      <c r="C144" s="100">
        <f>'209 Amend #1'!F144</f>
        <v>0</v>
      </c>
      <c r="D144" s="21">
        <v>0</v>
      </c>
      <c r="E144" s="17">
        <v>0</v>
      </c>
      <c r="F144" s="19">
        <f t="shared" ref="F144:F175" si="4">C144+D144-E144</f>
        <v>0</v>
      </c>
      <c r="G144" s="18" t="s">
        <v>528</v>
      </c>
      <c r="H144" s="22" t="s">
        <v>128</v>
      </c>
    </row>
    <row r="145" spans="1:8" s="4" customFormat="1" ht="51.6" customHeight="1">
      <c r="A145" s="20" t="s">
        <v>78</v>
      </c>
      <c r="B145" s="15" t="s">
        <v>79</v>
      </c>
      <c r="C145" s="100">
        <f>'209 Amend #1'!F145</f>
        <v>0</v>
      </c>
      <c r="D145" s="21">
        <v>0</v>
      </c>
      <c r="E145" s="17">
        <v>0</v>
      </c>
      <c r="F145" s="19">
        <f t="shared" si="4"/>
        <v>0</v>
      </c>
      <c r="G145" s="18" t="s">
        <v>528</v>
      </c>
      <c r="H145" s="22" t="s">
        <v>128</v>
      </c>
    </row>
    <row r="146" spans="1:8" s="4" customFormat="1" ht="51.6" customHeight="1">
      <c r="A146" s="20" t="s">
        <v>473</v>
      </c>
      <c r="B146" s="15" t="s">
        <v>474</v>
      </c>
      <c r="C146" s="100">
        <f>'209 Amend #1'!F146</f>
        <v>0</v>
      </c>
      <c r="D146" s="21">
        <v>0</v>
      </c>
      <c r="E146" s="17">
        <v>0</v>
      </c>
      <c r="F146" s="19">
        <f t="shared" si="4"/>
        <v>0</v>
      </c>
      <c r="G146" s="18" t="s">
        <v>528</v>
      </c>
      <c r="H146" s="22" t="s">
        <v>128</v>
      </c>
    </row>
    <row r="147" spans="1:8" s="4" customFormat="1" ht="51.6" customHeight="1">
      <c r="A147" s="20" t="s">
        <v>475</v>
      </c>
      <c r="B147" s="15" t="s">
        <v>476</v>
      </c>
      <c r="C147" s="100">
        <f>'209 Amend #1'!F147</f>
        <v>0</v>
      </c>
      <c r="D147" s="21">
        <v>0</v>
      </c>
      <c r="E147" s="17">
        <v>0</v>
      </c>
      <c r="F147" s="19">
        <f t="shared" si="4"/>
        <v>0</v>
      </c>
      <c r="G147" s="18" t="s">
        <v>528</v>
      </c>
      <c r="H147" s="22" t="s">
        <v>128</v>
      </c>
    </row>
    <row r="148" spans="1:8" s="4" customFormat="1" ht="51.6" customHeight="1">
      <c r="A148" s="32" t="s">
        <v>477</v>
      </c>
      <c r="B148" s="33" t="s">
        <v>478</v>
      </c>
      <c r="C148" s="100">
        <f>'209 Amend #1'!F148</f>
        <v>0</v>
      </c>
      <c r="D148" s="21">
        <v>0</v>
      </c>
      <c r="E148" s="17">
        <v>0</v>
      </c>
      <c r="F148" s="19">
        <f t="shared" si="4"/>
        <v>0</v>
      </c>
      <c r="G148" s="18" t="s">
        <v>528</v>
      </c>
      <c r="H148" s="25" t="s">
        <v>128</v>
      </c>
    </row>
    <row r="149" spans="1:8" s="4" customFormat="1" ht="15.6" customHeight="1">
      <c r="A149" s="148"/>
      <c r="B149" s="152" t="s">
        <v>479</v>
      </c>
      <c r="C149" s="151">
        <f>SUM(C16:C148)</f>
        <v>0</v>
      </c>
      <c r="D149" s="151">
        <f>SUM(D16:D148)</f>
        <v>0</v>
      </c>
      <c r="E149" s="151">
        <f>SUM(E16:E148)</f>
        <v>0</v>
      </c>
      <c r="F149" s="151">
        <f>SUM(F16:F148)</f>
        <v>0</v>
      </c>
      <c r="G149" s="150"/>
      <c r="H149" s="34"/>
    </row>
    <row r="150" spans="1:8" s="4" customFormat="1" ht="15.75">
      <c r="A150" s="37"/>
      <c r="B150" s="42"/>
      <c r="C150" s="39"/>
      <c r="D150" s="39"/>
      <c r="E150" s="39"/>
      <c r="G150" s="39"/>
      <c r="H150" s="39"/>
    </row>
    <row r="151" spans="1:8" s="4" customFormat="1" ht="15.75">
      <c r="A151" s="37"/>
      <c r="B151" s="42"/>
      <c r="C151" s="39"/>
      <c r="D151" s="39"/>
      <c r="E151" s="39"/>
      <c r="G151" s="39"/>
      <c r="H151" s="39"/>
    </row>
    <row r="152" spans="1:8" s="4" customFormat="1" ht="79.5" customHeight="1">
      <c r="A152" s="178" t="s">
        <v>536</v>
      </c>
      <c r="B152" s="179"/>
      <c r="C152" s="179"/>
      <c r="D152" s="180"/>
      <c r="E152" s="35"/>
      <c r="G152" s="35"/>
      <c r="H152" s="36"/>
    </row>
    <row r="153" spans="1:8" s="4" customFormat="1" ht="24.95" customHeight="1">
      <c r="A153" s="37"/>
      <c r="B153" s="38"/>
      <c r="C153" s="39"/>
      <c r="D153" s="39"/>
      <c r="E153" s="39"/>
      <c r="G153" s="39"/>
      <c r="H153" s="39"/>
    </row>
    <row r="154" spans="1:8" s="4" customFormat="1" ht="24.95" customHeight="1">
      <c r="A154" s="40" t="s">
        <v>481</v>
      </c>
      <c r="B154" s="38"/>
      <c r="C154" s="39"/>
      <c r="D154" s="39"/>
      <c r="E154" s="39"/>
      <c r="G154" s="39"/>
      <c r="H154" s="39"/>
    </row>
    <row r="155" spans="1:8" s="4" customFormat="1" ht="24.95" customHeight="1">
      <c r="A155" s="41" t="s">
        <v>482</v>
      </c>
      <c r="B155" s="38"/>
      <c r="C155" s="39"/>
      <c r="D155" s="39"/>
      <c r="E155" s="39"/>
      <c r="G155" s="39"/>
      <c r="H155" s="39"/>
    </row>
    <row r="156" spans="1:8" s="4" customFormat="1" ht="24.75" customHeight="1">
      <c r="A156" s="41" t="s">
        <v>483</v>
      </c>
      <c r="B156" s="42"/>
      <c r="C156" s="39"/>
      <c r="D156" s="39"/>
      <c r="E156" s="39"/>
      <c r="G156" s="39"/>
      <c r="H156" s="39"/>
    </row>
    <row r="157" spans="1:8" s="4" customFormat="1" ht="24.95" customHeight="1">
      <c r="A157" s="41" t="s">
        <v>484</v>
      </c>
      <c r="B157" s="38"/>
      <c r="C157" s="39"/>
      <c r="D157" s="39"/>
      <c r="E157" s="39"/>
      <c r="G157" s="39"/>
      <c r="H157" s="39"/>
    </row>
    <row r="158" spans="1:8" s="4" customFormat="1" ht="24.95" customHeight="1">
      <c r="A158" s="37"/>
      <c r="B158" s="42"/>
      <c r="C158" s="39"/>
      <c r="D158" s="39"/>
      <c r="E158" s="39"/>
      <c r="G158" s="39"/>
      <c r="H158" s="39"/>
    </row>
    <row r="159" spans="1:8" s="4" customFormat="1" ht="24.95" customHeight="1">
      <c r="A159" s="40" t="s">
        <v>485</v>
      </c>
      <c r="B159" s="38"/>
      <c r="C159" s="39"/>
      <c r="D159" s="39"/>
      <c r="E159" s="39"/>
      <c r="G159" s="39"/>
      <c r="H159" s="39"/>
    </row>
    <row r="160" spans="1:8" s="4" customFormat="1" ht="24.95" customHeight="1">
      <c r="A160" s="41" t="s">
        <v>482</v>
      </c>
      <c r="B160" s="38"/>
      <c r="C160" s="39"/>
      <c r="D160" s="39"/>
      <c r="E160" s="39"/>
      <c r="G160" s="39"/>
      <c r="H160" s="39"/>
    </row>
    <row r="161" spans="1:8" s="4" customFormat="1" ht="24.95" customHeight="1">
      <c r="A161" s="41" t="s">
        <v>483</v>
      </c>
      <c r="B161" s="38"/>
      <c r="C161" s="39"/>
      <c r="D161" s="39"/>
      <c r="E161" s="39"/>
      <c r="G161" s="39"/>
      <c r="H161" s="39"/>
    </row>
    <row r="162" spans="1:8" s="4" customFormat="1" ht="24.95" customHeight="1">
      <c r="A162" s="41" t="s">
        <v>484</v>
      </c>
      <c r="B162" s="38"/>
      <c r="C162" s="39"/>
      <c r="D162" s="39"/>
      <c r="E162" s="39"/>
      <c r="G162" s="39"/>
      <c r="H162" s="39"/>
    </row>
    <row r="164" spans="1:8" s="4" customFormat="1" ht="24.95" customHeight="1">
      <c r="A164" s="40" t="s">
        <v>486</v>
      </c>
    </row>
    <row r="165" spans="1:8" s="4" customFormat="1" ht="24.95" customHeight="1">
      <c r="A165" s="41" t="s">
        <v>482</v>
      </c>
    </row>
    <row r="166" spans="1:8" s="4" customFormat="1" ht="24.95" customHeight="1">
      <c r="A166" s="41" t="s">
        <v>483</v>
      </c>
    </row>
    <row r="167" spans="1:8" s="4" customFormat="1" ht="24.95" customHeight="1">
      <c r="A167" s="41" t="s">
        <v>484</v>
      </c>
    </row>
  </sheetData>
  <autoFilter ref="A15:H149" xr:uid="{48F656E0-68C4-4B7B-AAC7-F9CF44DBE66A}"/>
  <mergeCells count="14">
    <mergeCell ref="A6:B6"/>
    <mergeCell ref="A1:C1"/>
    <mergeCell ref="A2:C2"/>
    <mergeCell ref="A3:C3"/>
    <mergeCell ref="A4:C4"/>
    <mergeCell ref="A5:B5"/>
    <mergeCell ref="A152:D152"/>
    <mergeCell ref="A7:B7"/>
    <mergeCell ref="A8:B8"/>
    <mergeCell ref="A9:C9"/>
    <mergeCell ref="A12:B12"/>
    <mergeCell ref="A13:C13"/>
    <mergeCell ref="A10:B10"/>
    <mergeCell ref="A11:B11"/>
  </mergeCells>
  <dataValidations count="1">
    <dataValidation type="list" showInputMessage="1" showErrorMessage="1" sqref="G16:G148" xr:uid="{DEACAC07-50C6-4752-9204-89D577DA99F0}">
      <formula1>$O$16:$O$23</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61168-4321-4BCB-8AF8-0508143BC672}">
  <sheetPr>
    <tabColor rgb="FF00B0F0"/>
  </sheetPr>
  <dimension ref="A1:O167"/>
  <sheetViews>
    <sheetView zoomScale="69" zoomScaleNormal="70" workbookViewId="0"/>
  </sheetViews>
  <sheetFormatPr defaultRowHeight="15"/>
  <cols>
    <col min="1" max="1" width="69.140625" customWidth="1"/>
    <col min="2" max="2" width="30.140625" customWidth="1"/>
    <col min="3" max="3" width="31.42578125" customWidth="1"/>
    <col min="4" max="4" width="27.140625" customWidth="1"/>
    <col min="5" max="5" width="29.5703125" customWidth="1"/>
    <col min="6" max="6" width="33.140625" customWidth="1"/>
    <col min="7" max="7" width="40.5703125" customWidth="1"/>
    <col min="8" max="8" width="59.5703125" customWidth="1"/>
    <col min="9" max="14" width="20.85546875" customWidth="1"/>
    <col min="15" max="15" width="41.42578125" bestFit="1" customWidth="1"/>
  </cols>
  <sheetData>
    <row r="1" spans="1:15" s="4" customFormat="1" ht="27.95" customHeight="1">
      <c r="A1" s="158" t="s">
        <v>253</v>
      </c>
      <c r="B1" s="159"/>
      <c r="C1" s="160"/>
      <c r="D1" s="3"/>
      <c r="E1" s="3"/>
      <c r="G1" s="3"/>
      <c r="H1" s="3"/>
    </row>
    <row r="2" spans="1:15" s="4" customFormat="1" ht="40.5" customHeight="1">
      <c r="A2" s="184" t="s">
        <v>521</v>
      </c>
      <c r="B2" s="185"/>
      <c r="C2" s="186"/>
      <c r="D2" s="3"/>
      <c r="E2" s="3"/>
      <c r="G2" s="3"/>
      <c r="H2" s="3"/>
    </row>
    <row r="3" spans="1:15" s="5" customFormat="1" ht="20.25" customHeight="1">
      <c r="A3" s="161" t="s">
        <v>255</v>
      </c>
      <c r="B3" s="162"/>
      <c r="C3" s="163"/>
      <c r="D3" s="3"/>
      <c r="E3" s="3"/>
      <c r="H3" s="3"/>
    </row>
    <row r="4" spans="1:15" s="4" customFormat="1" ht="20.25" customHeight="1">
      <c r="A4" s="164"/>
      <c r="B4" s="165"/>
      <c r="C4" s="166"/>
      <c r="D4" s="3"/>
      <c r="E4" s="3"/>
      <c r="G4" s="3"/>
      <c r="H4" s="3"/>
    </row>
    <row r="5" spans="1:15" s="4" customFormat="1" ht="20.25" customHeight="1">
      <c r="A5" s="172" t="s">
        <v>256</v>
      </c>
      <c r="B5" s="173"/>
      <c r="C5" s="6"/>
      <c r="D5" s="3"/>
      <c r="E5" s="3"/>
      <c r="G5" s="3"/>
      <c r="H5" s="3"/>
    </row>
    <row r="6" spans="1:15" s="4" customFormat="1" ht="20.25" customHeight="1">
      <c r="A6" s="172" t="s">
        <v>257</v>
      </c>
      <c r="B6" s="173"/>
      <c r="C6" s="7"/>
      <c r="D6" s="3"/>
      <c r="E6" s="3"/>
      <c r="G6" s="3"/>
      <c r="H6" s="3"/>
    </row>
    <row r="7" spans="1:15" s="4" customFormat="1" ht="20.25" customHeight="1">
      <c r="A7" s="174" t="s">
        <v>258</v>
      </c>
      <c r="B7" s="175"/>
      <c r="C7" s="8">
        <v>45474</v>
      </c>
      <c r="D7" s="3"/>
      <c r="E7" s="3"/>
      <c r="G7" s="3"/>
      <c r="H7" s="3"/>
    </row>
    <row r="8" spans="1:15" s="4" customFormat="1" ht="20.25" customHeight="1">
      <c r="A8" s="176" t="s">
        <v>259</v>
      </c>
      <c r="B8" s="177"/>
      <c r="C8" s="9">
        <v>45930</v>
      </c>
      <c r="D8" s="3"/>
      <c r="E8" s="3"/>
      <c r="G8" s="3"/>
      <c r="H8" s="3"/>
    </row>
    <row r="9" spans="1:15" s="4" customFormat="1" ht="20.25" customHeight="1">
      <c r="A9" s="169"/>
      <c r="B9" s="170"/>
      <c r="C9" s="171"/>
      <c r="D9" s="3"/>
      <c r="E9" s="3"/>
      <c r="G9" s="3"/>
      <c r="H9" s="3"/>
    </row>
    <row r="10" spans="1:15" s="4" customFormat="1" ht="20.25" customHeight="1">
      <c r="A10" s="167" t="s">
        <v>260</v>
      </c>
      <c r="B10" s="168"/>
      <c r="C10" s="10">
        <v>0</v>
      </c>
      <c r="D10" s="103"/>
      <c r="E10" s="3"/>
      <c r="F10" s="104"/>
      <c r="G10" s="104"/>
      <c r="H10" s="104"/>
    </row>
    <row r="11" spans="1:15" s="4" customFormat="1" ht="20.25" customHeight="1">
      <c r="A11" s="167" t="s">
        <v>261</v>
      </c>
      <c r="B11" s="168"/>
      <c r="C11" s="10">
        <v>0</v>
      </c>
      <c r="D11" s="3"/>
      <c r="E11" s="3"/>
      <c r="F11" s="3"/>
      <c r="G11" s="3"/>
      <c r="H11" s="3"/>
    </row>
    <row r="12" spans="1:15" s="4" customFormat="1" ht="25.5" customHeight="1">
      <c r="A12" s="167" t="s">
        <v>262</v>
      </c>
      <c r="B12" s="168"/>
      <c r="C12" s="10">
        <f>C10+C11</f>
        <v>0</v>
      </c>
      <c r="D12" s="3"/>
      <c r="E12" s="3"/>
      <c r="F12" s="3"/>
      <c r="G12" s="3"/>
      <c r="H12" s="3"/>
    </row>
    <row r="13" spans="1:15" s="4" customFormat="1" ht="54.75" customHeight="1">
      <c r="A13" s="181" t="s">
        <v>263</v>
      </c>
      <c r="B13" s="182"/>
      <c r="C13" s="183"/>
      <c r="D13" s="3"/>
      <c r="E13" s="3"/>
      <c r="G13" s="3"/>
      <c r="H13" s="3"/>
    </row>
    <row r="14" spans="1:15" s="4" customFormat="1" ht="15.75">
      <c r="A14" s="11"/>
      <c r="B14" s="11"/>
      <c r="C14" s="11"/>
      <c r="D14" s="11"/>
      <c r="E14" s="11"/>
      <c r="G14" s="11"/>
      <c r="H14" s="11"/>
    </row>
    <row r="15" spans="1:15" s="4" customFormat="1" ht="97.5" customHeight="1">
      <c r="A15" s="12" t="s">
        <v>264</v>
      </c>
      <c r="B15" s="12" t="s">
        <v>1</v>
      </c>
      <c r="C15" s="13" t="s">
        <v>538</v>
      </c>
      <c r="D15" s="13" t="s">
        <v>523</v>
      </c>
      <c r="E15" s="13" t="s">
        <v>524</v>
      </c>
      <c r="F15" s="13" t="s">
        <v>525</v>
      </c>
      <c r="G15" s="13" t="s">
        <v>526</v>
      </c>
      <c r="H15" s="13" t="s">
        <v>527</v>
      </c>
    </row>
    <row r="16" spans="1:15" s="4" customFormat="1" ht="41.25" customHeight="1">
      <c r="A16" s="14" t="s">
        <v>272</v>
      </c>
      <c r="B16" s="15" t="s">
        <v>4</v>
      </c>
      <c r="C16" s="100">
        <f>'209 Amend #2'!F16</f>
        <v>0</v>
      </c>
      <c r="D16" s="17">
        <v>0</v>
      </c>
      <c r="E16" s="17">
        <v>0</v>
      </c>
      <c r="F16" s="19">
        <f t="shared" ref="F16:F47" si="0">C16+D16-E16</f>
        <v>0</v>
      </c>
      <c r="G16" s="18" t="s">
        <v>528</v>
      </c>
      <c r="H16" s="22" t="s">
        <v>128</v>
      </c>
      <c r="O16" s="142" t="s">
        <v>528</v>
      </c>
    </row>
    <row r="17" spans="1:15" s="4" customFormat="1" ht="41.25" customHeight="1">
      <c r="A17" s="14" t="s">
        <v>273</v>
      </c>
      <c r="B17" s="15" t="s">
        <v>6</v>
      </c>
      <c r="C17" s="100">
        <f>'209 Amend #2'!F17</f>
        <v>0</v>
      </c>
      <c r="D17" s="17">
        <v>0</v>
      </c>
      <c r="E17" s="17">
        <v>0</v>
      </c>
      <c r="F17" s="19">
        <f t="shared" si="0"/>
        <v>0</v>
      </c>
      <c r="G17" s="18" t="s">
        <v>528</v>
      </c>
      <c r="H17" s="22" t="s">
        <v>128</v>
      </c>
      <c r="O17" s="99" t="s">
        <v>529</v>
      </c>
    </row>
    <row r="18" spans="1:15" s="4" customFormat="1" ht="41.25" customHeight="1">
      <c r="A18" s="20" t="s">
        <v>274</v>
      </c>
      <c r="B18" s="15" t="s">
        <v>8</v>
      </c>
      <c r="C18" s="100">
        <f>'209 Amend #2'!F18</f>
        <v>0</v>
      </c>
      <c r="D18" s="17">
        <v>0</v>
      </c>
      <c r="E18" s="17">
        <v>0</v>
      </c>
      <c r="F18" s="19">
        <f t="shared" si="0"/>
        <v>0</v>
      </c>
      <c r="G18" s="18" t="s">
        <v>528</v>
      </c>
      <c r="H18" s="22" t="s">
        <v>128</v>
      </c>
      <c r="O18" s="99" t="s">
        <v>530</v>
      </c>
    </row>
    <row r="19" spans="1:15" s="4" customFormat="1" ht="41.25" customHeight="1">
      <c r="A19" s="20" t="s">
        <v>275</v>
      </c>
      <c r="B19" s="15" t="s">
        <v>10</v>
      </c>
      <c r="C19" s="100">
        <f>'209 Amend #2'!F19</f>
        <v>0</v>
      </c>
      <c r="D19" s="17">
        <v>0</v>
      </c>
      <c r="E19" s="17">
        <v>0</v>
      </c>
      <c r="F19" s="19">
        <f t="shared" si="0"/>
        <v>0</v>
      </c>
      <c r="G19" s="18" t="s">
        <v>528</v>
      </c>
      <c r="H19" s="22" t="s">
        <v>128</v>
      </c>
      <c r="O19" s="99" t="s">
        <v>531</v>
      </c>
    </row>
    <row r="20" spans="1:15" s="4" customFormat="1" ht="41.25" customHeight="1">
      <c r="A20" s="20" t="s">
        <v>276</v>
      </c>
      <c r="B20" s="15" t="s">
        <v>12</v>
      </c>
      <c r="C20" s="100">
        <f>'209 Amend #2'!F20</f>
        <v>0</v>
      </c>
      <c r="D20" s="17">
        <v>0</v>
      </c>
      <c r="E20" s="17">
        <v>0</v>
      </c>
      <c r="F20" s="19">
        <f t="shared" si="0"/>
        <v>0</v>
      </c>
      <c r="G20" s="18" t="s">
        <v>528</v>
      </c>
      <c r="H20" s="22" t="s">
        <v>128</v>
      </c>
      <c r="O20" s="99" t="s">
        <v>532</v>
      </c>
    </row>
    <row r="21" spans="1:15" s="4" customFormat="1" ht="41.25" customHeight="1">
      <c r="A21" s="20" t="s">
        <v>277</v>
      </c>
      <c r="B21" s="15" t="s">
        <v>14</v>
      </c>
      <c r="C21" s="100">
        <f>'209 Amend #2'!F21</f>
        <v>0</v>
      </c>
      <c r="D21" s="17">
        <v>0</v>
      </c>
      <c r="E21" s="17">
        <v>0</v>
      </c>
      <c r="F21" s="19">
        <f t="shared" si="0"/>
        <v>0</v>
      </c>
      <c r="G21" s="18" t="s">
        <v>528</v>
      </c>
      <c r="H21" s="22" t="s">
        <v>128</v>
      </c>
      <c r="O21" s="99" t="s">
        <v>533</v>
      </c>
    </row>
    <row r="22" spans="1:15" s="4" customFormat="1" ht="41.25" customHeight="1">
      <c r="A22" s="20" t="s">
        <v>278</v>
      </c>
      <c r="B22" s="15" t="s">
        <v>16</v>
      </c>
      <c r="C22" s="100">
        <f>'209 Amend #2'!F22</f>
        <v>0</v>
      </c>
      <c r="D22" s="17">
        <v>0</v>
      </c>
      <c r="E22" s="17">
        <v>0</v>
      </c>
      <c r="F22" s="19">
        <f t="shared" si="0"/>
        <v>0</v>
      </c>
      <c r="G22" s="18" t="s">
        <v>528</v>
      </c>
      <c r="H22" s="22" t="s">
        <v>128</v>
      </c>
      <c r="O22" s="99" t="s">
        <v>534</v>
      </c>
    </row>
    <row r="23" spans="1:15" s="4" customFormat="1" ht="41.25" customHeight="1">
      <c r="A23" s="20" t="s">
        <v>279</v>
      </c>
      <c r="B23" s="15" t="s">
        <v>18</v>
      </c>
      <c r="C23" s="100">
        <f>'209 Amend #2'!F23</f>
        <v>0</v>
      </c>
      <c r="D23" s="17">
        <v>0</v>
      </c>
      <c r="E23" s="17">
        <v>0</v>
      </c>
      <c r="F23" s="19">
        <f t="shared" si="0"/>
        <v>0</v>
      </c>
      <c r="G23" s="18" t="s">
        <v>528</v>
      </c>
      <c r="H23" s="22" t="s">
        <v>128</v>
      </c>
      <c r="O23" s="99" t="s">
        <v>535</v>
      </c>
    </row>
    <row r="24" spans="1:15" s="4" customFormat="1" ht="41.25" customHeight="1">
      <c r="A24" s="20" t="s">
        <v>280</v>
      </c>
      <c r="B24" s="15" t="s">
        <v>281</v>
      </c>
      <c r="C24" s="100">
        <f>'209 Amend #2'!F24</f>
        <v>0</v>
      </c>
      <c r="D24" s="17">
        <v>0</v>
      </c>
      <c r="E24" s="17">
        <v>0</v>
      </c>
      <c r="F24" s="19">
        <f t="shared" si="0"/>
        <v>0</v>
      </c>
      <c r="G24" s="18" t="s">
        <v>528</v>
      </c>
      <c r="H24" s="22" t="s">
        <v>128</v>
      </c>
    </row>
    <row r="25" spans="1:15" s="4" customFormat="1" ht="41.25" customHeight="1">
      <c r="A25" s="20" t="s">
        <v>282</v>
      </c>
      <c r="B25" s="15" t="s">
        <v>283</v>
      </c>
      <c r="C25" s="100">
        <f>'209 Amend #2'!F25</f>
        <v>0</v>
      </c>
      <c r="D25" s="17">
        <v>0</v>
      </c>
      <c r="E25" s="17">
        <v>0</v>
      </c>
      <c r="F25" s="19">
        <f t="shared" si="0"/>
        <v>0</v>
      </c>
      <c r="G25" s="18" t="s">
        <v>528</v>
      </c>
      <c r="H25" s="22" t="s">
        <v>128</v>
      </c>
    </row>
    <row r="26" spans="1:15" s="4" customFormat="1" ht="41.25" customHeight="1">
      <c r="A26" s="20" t="s">
        <v>284</v>
      </c>
      <c r="B26" s="15" t="s">
        <v>285</v>
      </c>
      <c r="C26" s="100">
        <f>'209 Amend #2'!F26</f>
        <v>0</v>
      </c>
      <c r="D26" s="21">
        <v>0</v>
      </c>
      <c r="E26" s="17">
        <v>0</v>
      </c>
      <c r="F26" s="19">
        <f t="shared" si="0"/>
        <v>0</v>
      </c>
      <c r="G26" s="18" t="s">
        <v>528</v>
      </c>
      <c r="H26" s="22" t="s">
        <v>128</v>
      </c>
    </row>
    <row r="27" spans="1:15" s="4" customFormat="1" ht="41.25" customHeight="1">
      <c r="A27" s="20" t="s">
        <v>286</v>
      </c>
      <c r="B27" s="15" t="s">
        <v>287</v>
      </c>
      <c r="C27" s="100">
        <f>'209 Amend #2'!F27</f>
        <v>0</v>
      </c>
      <c r="D27" s="21">
        <v>0</v>
      </c>
      <c r="E27" s="17">
        <v>0</v>
      </c>
      <c r="F27" s="19">
        <f t="shared" si="0"/>
        <v>0</v>
      </c>
      <c r="G27" s="18" t="s">
        <v>528</v>
      </c>
      <c r="H27" s="22" t="s">
        <v>128</v>
      </c>
    </row>
    <row r="28" spans="1:15" s="4" customFormat="1" ht="41.25" customHeight="1">
      <c r="A28" s="20" t="s">
        <v>288</v>
      </c>
      <c r="B28" s="15" t="s">
        <v>289</v>
      </c>
      <c r="C28" s="100">
        <f>'209 Amend #2'!F28</f>
        <v>0</v>
      </c>
      <c r="D28" s="21">
        <v>0</v>
      </c>
      <c r="E28" s="17">
        <v>0</v>
      </c>
      <c r="F28" s="19">
        <f t="shared" si="0"/>
        <v>0</v>
      </c>
      <c r="G28" s="18" t="s">
        <v>528</v>
      </c>
      <c r="H28" s="22" t="s">
        <v>128</v>
      </c>
    </row>
    <row r="29" spans="1:15" s="4" customFormat="1" ht="41.25" customHeight="1">
      <c r="A29" s="20" t="s">
        <v>290</v>
      </c>
      <c r="B29" s="15" t="s">
        <v>291</v>
      </c>
      <c r="C29" s="100">
        <f>'209 Amend #2'!F29</f>
        <v>0</v>
      </c>
      <c r="D29" s="21">
        <v>0</v>
      </c>
      <c r="E29" s="17">
        <v>0</v>
      </c>
      <c r="F29" s="19">
        <f t="shared" si="0"/>
        <v>0</v>
      </c>
      <c r="G29" s="18" t="s">
        <v>528</v>
      </c>
      <c r="H29" s="22" t="s">
        <v>128</v>
      </c>
    </row>
    <row r="30" spans="1:15" s="4" customFormat="1" ht="41.25" customHeight="1">
      <c r="A30" s="20" t="s">
        <v>292</v>
      </c>
      <c r="B30" s="15" t="s">
        <v>293</v>
      </c>
      <c r="C30" s="100">
        <f>'209 Amend #2'!F30</f>
        <v>0</v>
      </c>
      <c r="D30" s="21">
        <v>0</v>
      </c>
      <c r="E30" s="17">
        <v>0</v>
      </c>
      <c r="F30" s="19">
        <f t="shared" si="0"/>
        <v>0</v>
      </c>
      <c r="G30" s="18" t="s">
        <v>528</v>
      </c>
      <c r="H30" s="22" t="s">
        <v>128</v>
      </c>
    </row>
    <row r="31" spans="1:15" s="4" customFormat="1" ht="41.25" customHeight="1">
      <c r="A31" s="20" t="s">
        <v>294</v>
      </c>
      <c r="B31" s="15" t="s">
        <v>295</v>
      </c>
      <c r="C31" s="100">
        <f>'209 Amend #2'!F31</f>
        <v>0</v>
      </c>
      <c r="D31" s="21">
        <v>0</v>
      </c>
      <c r="E31" s="17">
        <v>0</v>
      </c>
      <c r="F31" s="19">
        <f t="shared" si="0"/>
        <v>0</v>
      </c>
      <c r="G31" s="18" t="s">
        <v>528</v>
      </c>
      <c r="H31" s="22" t="s">
        <v>128</v>
      </c>
    </row>
    <row r="32" spans="1:15" s="4" customFormat="1" ht="41.25" customHeight="1">
      <c r="A32" s="20" t="s">
        <v>296</v>
      </c>
      <c r="B32" s="15" t="s">
        <v>297</v>
      </c>
      <c r="C32" s="100">
        <f>'209 Amend #2'!F32</f>
        <v>0</v>
      </c>
      <c r="D32" s="21">
        <v>0</v>
      </c>
      <c r="E32" s="17">
        <v>0</v>
      </c>
      <c r="F32" s="19">
        <f t="shared" si="0"/>
        <v>0</v>
      </c>
      <c r="G32" s="18" t="s">
        <v>528</v>
      </c>
      <c r="H32" s="22" t="s">
        <v>128</v>
      </c>
    </row>
    <row r="33" spans="1:8" s="4" customFormat="1" ht="41.25" customHeight="1">
      <c r="A33" s="20" t="s">
        <v>298</v>
      </c>
      <c r="B33" s="15" t="s">
        <v>299</v>
      </c>
      <c r="C33" s="100">
        <f>'209 Amend #2'!F33</f>
        <v>0</v>
      </c>
      <c r="D33" s="21">
        <v>0</v>
      </c>
      <c r="E33" s="17">
        <v>0</v>
      </c>
      <c r="F33" s="19">
        <f t="shared" si="0"/>
        <v>0</v>
      </c>
      <c r="G33" s="18" t="s">
        <v>528</v>
      </c>
      <c r="H33" s="22" t="s">
        <v>128</v>
      </c>
    </row>
    <row r="34" spans="1:8" s="4" customFormat="1" ht="41.25" customHeight="1">
      <c r="A34" s="20" t="s">
        <v>300</v>
      </c>
      <c r="B34" s="15" t="s">
        <v>20</v>
      </c>
      <c r="C34" s="100">
        <f>'209 Amend #2'!F34</f>
        <v>0</v>
      </c>
      <c r="D34" s="21">
        <v>0</v>
      </c>
      <c r="E34" s="17">
        <v>0</v>
      </c>
      <c r="F34" s="19">
        <f t="shared" si="0"/>
        <v>0</v>
      </c>
      <c r="G34" s="18" t="s">
        <v>528</v>
      </c>
      <c r="H34" s="22" t="s">
        <v>128</v>
      </c>
    </row>
    <row r="35" spans="1:8" s="4" customFormat="1" ht="41.25" customHeight="1">
      <c r="A35" s="20" t="s">
        <v>301</v>
      </c>
      <c r="B35" s="15" t="s">
        <v>22</v>
      </c>
      <c r="C35" s="100">
        <f>'209 Amend #2'!F35</f>
        <v>0</v>
      </c>
      <c r="D35" s="21">
        <v>0</v>
      </c>
      <c r="E35" s="17">
        <v>0</v>
      </c>
      <c r="F35" s="19">
        <f t="shared" si="0"/>
        <v>0</v>
      </c>
      <c r="G35" s="18" t="s">
        <v>528</v>
      </c>
      <c r="H35" s="22" t="s">
        <v>128</v>
      </c>
    </row>
    <row r="36" spans="1:8" s="4" customFormat="1" ht="41.25" customHeight="1">
      <c r="A36" s="20" t="s">
        <v>302</v>
      </c>
      <c r="B36" s="15" t="s">
        <v>303</v>
      </c>
      <c r="C36" s="100">
        <f>'209 Amend #2'!F36</f>
        <v>0</v>
      </c>
      <c r="D36" s="21">
        <v>0</v>
      </c>
      <c r="E36" s="17">
        <v>0</v>
      </c>
      <c r="F36" s="19">
        <f t="shared" si="0"/>
        <v>0</v>
      </c>
      <c r="G36" s="18" t="s">
        <v>528</v>
      </c>
      <c r="H36" s="22" t="s">
        <v>128</v>
      </c>
    </row>
    <row r="37" spans="1:8" s="4" customFormat="1" ht="51.6" customHeight="1">
      <c r="A37" s="20" t="s">
        <v>304</v>
      </c>
      <c r="B37" s="15" t="s">
        <v>305</v>
      </c>
      <c r="C37" s="100">
        <f>'209 Amend #2'!F37</f>
        <v>0</v>
      </c>
      <c r="D37" s="21">
        <f>SUM(D16:D36)*0.0765</f>
        <v>0</v>
      </c>
      <c r="E37" s="21">
        <f>SUM(E16:E36)*0.0765</f>
        <v>0</v>
      </c>
      <c r="F37" s="19">
        <f t="shared" si="0"/>
        <v>0</v>
      </c>
      <c r="G37" s="18" t="s">
        <v>528</v>
      </c>
      <c r="H37" s="27" t="s">
        <v>306</v>
      </c>
    </row>
    <row r="38" spans="1:8" s="4" customFormat="1" ht="51.6" customHeight="1">
      <c r="A38" s="20" t="s">
        <v>307</v>
      </c>
      <c r="B38" s="15" t="s">
        <v>308</v>
      </c>
      <c r="C38" s="100">
        <f>'209 Amend #2'!F38</f>
        <v>0</v>
      </c>
      <c r="D38" s="21">
        <v>0</v>
      </c>
      <c r="E38" s="17">
        <v>0</v>
      </c>
      <c r="F38" s="19">
        <f t="shared" si="0"/>
        <v>0</v>
      </c>
      <c r="G38" s="18" t="s">
        <v>528</v>
      </c>
      <c r="H38" s="30" t="s">
        <v>128</v>
      </c>
    </row>
    <row r="39" spans="1:8" s="4" customFormat="1" ht="51.6" customHeight="1">
      <c r="A39" s="20" t="s">
        <v>309</v>
      </c>
      <c r="B39" s="15" t="s">
        <v>310</v>
      </c>
      <c r="C39" s="100">
        <f>'209 Amend #2'!F39</f>
        <v>0</v>
      </c>
      <c r="D39" s="21">
        <v>0</v>
      </c>
      <c r="E39" s="17">
        <v>0</v>
      </c>
      <c r="F39" s="19">
        <f t="shared" si="0"/>
        <v>0</v>
      </c>
      <c r="G39" s="18" t="s">
        <v>528</v>
      </c>
      <c r="H39" s="22" t="s">
        <v>128</v>
      </c>
    </row>
    <row r="40" spans="1:8" s="4" customFormat="1" ht="51.6" customHeight="1">
      <c r="A40" s="20" t="s">
        <v>311</v>
      </c>
      <c r="B40" s="15" t="s">
        <v>312</v>
      </c>
      <c r="C40" s="100">
        <f>'209 Amend #2'!F40</f>
        <v>0</v>
      </c>
      <c r="D40" s="21">
        <v>0</v>
      </c>
      <c r="E40" s="17">
        <v>0</v>
      </c>
      <c r="F40" s="19">
        <f t="shared" si="0"/>
        <v>0</v>
      </c>
      <c r="G40" s="18" t="s">
        <v>528</v>
      </c>
      <c r="H40" s="22" t="s">
        <v>128</v>
      </c>
    </row>
    <row r="41" spans="1:8" s="4" customFormat="1" ht="51.6" customHeight="1">
      <c r="A41" s="20" t="s">
        <v>313</v>
      </c>
      <c r="B41" s="15" t="s">
        <v>314</v>
      </c>
      <c r="C41" s="100">
        <f>'209 Amend #2'!F41</f>
        <v>0</v>
      </c>
      <c r="D41" s="21">
        <v>0</v>
      </c>
      <c r="E41" s="17">
        <v>0</v>
      </c>
      <c r="F41" s="19">
        <f t="shared" si="0"/>
        <v>0</v>
      </c>
      <c r="G41" s="18" t="s">
        <v>528</v>
      </c>
      <c r="H41" s="22" t="s">
        <v>128</v>
      </c>
    </row>
    <row r="42" spans="1:8" s="4" customFormat="1" ht="51.6" customHeight="1">
      <c r="A42" s="20" t="s">
        <v>315</v>
      </c>
      <c r="B42" s="15" t="s">
        <v>316</v>
      </c>
      <c r="C42" s="100">
        <f>'209 Amend #2'!F42</f>
        <v>0</v>
      </c>
      <c r="D42" s="21">
        <v>0</v>
      </c>
      <c r="E42" s="17">
        <v>0</v>
      </c>
      <c r="F42" s="19">
        <f t="shared" si="0"/>
        <v>0</v>
      </c>
      <c r="G42" s="18" t="s">
        <v>528</v>
      </c>
      <c r="H42" s="22" t="s">
        <v>128</v>
      </c>
    </row>
    <row r="43" spans="1:8" s="4" customFormat="1" ht="51.6" customHeight="1">
      <c r="A43" s="20" t="s">
        <v>317</v>
      </c>
      <c r="B43" s="15" t="s">
        <v>318</v>
      </c>
      <c r="C43" s="100">
        <f>'209 Amend #2'!F43</f>
        <v>0</v>
      </c>
      <c r="D43" s="21">
        <v>0</v>
      </c>
      <c r="E43" s="17">
        <v>0</v>
      </c>
      <c r="F43" s="19">
        <f t="shared" si="0"/>
        <v>0</v>
      </c>
      <c r="G43" s="18" t="s">
        <v>528</v>
      </c>
      <c r="H43" s="22" t="s">
        <v>128</v>
      </c>
    </row>
    <row r="44" spans="1:8" s="4" customFormat="1" ht="51.6" customHeight="1">
      <c r="A44" s="20" t="s">
        <v>319</v>
      </c>
      <c r="B44" s="15" t="s">
        <v>320</v>
      </c>
      <c r="C44" s="100">
        <f>'209 Amend #2'!F44</f>
        <v>0</v>
      </c>
      <c r="D44" s="21">
        <v>0</v>
      </c>
      <c r="E44" s="17">
        <v>0</v>
      </c>
      <c r="F44" s="19">
        <f t="shared" si="0"/>
        <v>0</v>
      </c>
      <c r="G44" s="18" t="s">
        <v>528</v>
      </c>
      <c r="H44" s="22" t="s">
        <v>128</v>
      </c>
    </row>
    <row r="45" spans="1:8" s="4" customFormat="1" ht="51.6" customHeight="1">
      <c r="A45" s="20" t="s">
        <v>321</v>
      </c>
      <c r="B45" s="15" t="s">
        <v>322</v>
      </c>
      <c r="C45" s="100">
        <f>'209 Amend #2'!F45</f>
        <v>0</v>
      </c>
      <c r="D45" s="21">
        <v>0</v>
      </c>
      <c r="E45" s="17">
        <v>0</v>
      </c>
      <c r="F45" s="19">
        <f t="shared" si="0"/>
        <v>0</v>
      </c>
      <c r="G45" s="18" t="s">
        <v>528</v>
      </c>
      <c r="H45" s="22" t="s">
        <v>128</v>
      </c>
    </row>
    <row r="46" spans="1:8" s="4" customFormat="1" ht="70.5" customHeight="1">
      <c r="A46" s="20" t="s">
        <v>323</v>
      </c>
      <c r="B46" s="15" t="s">
        <v>47</v>
      </c>
      <c r="C46" s="100">
        <f>'209 Amend #2'!F46</f>
        <v>0</v>
      </c>
      <c r="D46" s="21">
        <v>0</v>
      </c>
      <c r="E46" s="17">
        <v>0</v>
      </c>
      <c r="F46" s="19">
        <f t="shared" si="0"/>
        <v>0</v>
      </c>
      <c r="G46" s="18" t="s">
        <v>528</v>
      </c>
      <c r="H46" s="22" t="s">
        <v>128</v>
      </c>
    </row>
    <row r="47" spans="1:8" s="4" customFormat="1" ht="51.6" customHeight="1">
      <c r="A47" s="20" t="s">
        <v>324</v>
      </c>
      <c r="B47" s="15" t="s">
        <v>325</v>
      </c>
      <c r="C47" s="100">
        <f>'209 Amend #2'!F47</f>
        <v>0</v>
      </c>
      <c r="D47" s="21">
        <v>0</v>
      </c>
      <c r="E47" s="17">
        <v>0</v>
      </c>
      <c r="F47" s="19">
        <f t="shared" si="0"/>
        <v>0</v>
      </c>
      <c r="G47" s="18" t="s">
        <v>528</v>
      </c>
      <c r="H47" s="22" t="s">
        <v>128</v>
      </c>
    </row>
    <row r="48" spans="1:8" s="4" customFormat="1" ht="51.6" customHeight="1">
      <c r="A48" s="20" t="s">
        <v>326</v>
      </c>
      <c r="B48" s="15" t="s">
        <v>327</v>
      </c>
      <c r="C48" s="100">
        <f>'209 Amend #2'!F48</f>
        <v>0</v>
      </c>
      <c r="D48" s="21">
        <v>0</v>
      </c>
      <c r="E48" s="17">
        <v>0</v>
      </c>
      <c r="F48" s="19">
        <f t="shared" ref="F48:F79" si="1">C48+D48-E48</f>
        <v>0</v>
      </c>
      <c r="G48" s="18" t="s">
        <v>528</v>
      </c>
      <c r="H48" s="22" t="s">
        <v>128</v>
      </c>
    </row>
    <row r="49" spans="1:8" s="4" customFormat="1" ht="51.6" customHeight="1">
      <c r="A49" s="20" t="s">
        <v>328</v>
      </c>
      <c r="B49" s="15" t="s">
        <v>49</v>
      </c>
      <c r="C49" s="100">
        <f>'209 Amend #2'!F49</f>
        <v>0</v>
      </c>
      <c r="D49" s="21">
        <v>0</v>
      </c>
      <c r="E49" s="17">
        <v>0</v>
      </c>
      <c r="F49" s="19">
        <f t="shared" si="1"/>
        <v>0</v>
      </c>
      <c r="G49" s="18" t="s">
        <v>528</v>
      </c>
      <c r="H49" s="22" t="s">
        <v>128</v>
      </c>
    </row>
    <row r="50" spans="1:8" s="4" customFormat="1" ht="51.6" customHeight="1">
      <c r="A50" s="20" t="s">
        <v>329</v>
      </c>
      <c r="B50" s="15" t="s">
        <v>51</v>
      </c>
      <c r="C50" s="100">
        <f>'209 Amend #2'!F50</f>
        <v>0</v>
      </c>
      <c r="D50" s="21">
        <v>0</v>
      </c>
      <c r="E50" s="17">
        <v>0</v>
      </c>
      <c r="F50" s="19">
        <f t="shared" si="1"/>
        <v>0</v>
      </c>
      <c r="G50" s="18" t="s">
        <v>528</v>
      </c>
      <c r="H50" s="22" t="s">
        <v>128</v>
      </c>
    </row>
    <row r="51" spans="1:8" s="4" customFormat="1" ht="51.6" customHeight="1">
      <c r="A51" s="20" t="s">
        <v>330</v>
      </c>
      <c r="B51" s="15" t="s">
        <v>331</v>
      </c>
      <c r="C51" s="100">
        <f>'209 Amend #2'!F51</f>
        <v>0</v>
      </c>
      <c r="D51" s="21">
        <v>0</v>
      </c>
      <c r="E51" s="17">
        <v>0</v>
      </c>
      <c r="F51" s="19">
        <f t="shared" si="1"/>
        <v>0</v>
      </c>
      <c r="G51" s="18" t="s">
        <v>528</v>
      </c>
      <c r="H51" s="22" t="s">
        <v>128</v>
      </c>
    </row>
    <row r="52" spans="1:8" s="4" customFormat="1" ht="51.6" customHeight="1">
      <c r="A52" s="20" t="s">
        <v>332</v>
      </c>
      <c r="B52" s="15" t="s">
        <v>333</v>
      </c>
      <c r="C52" s="100">
        <f>'209 Amend #2'!F52</f>
        <v>0</v>
      </c>
      <c r="D52" s="21">
        <v>0</v>
      </c>
      <c r="E52" s="17">
        <v>0</v>
      </c>
      <c r="F52" s="19">
        <f t="shared" si="1"/>
        <v>0</v>
      </c>
      <c r="G52" s="18" t="s">
        <v>528</v>
      </c>
      <c r="H52" s="22" t="s">
        <v>128</v>
      </c>
    </row>
    <row r="53" spans="1:8" s="4" customFormat="1" ht="51.6" customHeight="1">
      <c r="A53" s="20" t="s">
        <v>334</v>
      </c>
      <c r="B53" s="15" t="s">
        <v>335</v>
      </c>
      <c r="C53" s="100">
        <f>'209 Amend #2'!F53</f>
        <v>0</v>
      </c>
      <c r="D53" s="21">
        <v>0</v>
      </c>
      <c r="E53" s="17">
        <v>0</v>
      </c>
      <c r="F53" s="19">
        <f t="shared" si="1"/>
        <v>0</v>
      </c>
      <c r="G53" s="18" t="s">
        <v>528</v>
      </c>
      <c r="H53" s="22" t="s">
        <v>128</v>
      </c>
    </row>
    <row r="54" spans="1:8" s="4" customFormat="1" ht="51.6" customHeight="1">
      <c r="A54" s="20" t="s">
        <v>336</v>
      </c>
      <c r="B54" s="15" t="s">
        <v>337</v>
      </c>
      <c r="C54" s="100">
        <f>'209 Amend #2'!F54</f>
        <v>0</v>
      </c>
      <c r="D54" s="21">
        <v>0</v>
      </c>
      <c r="E54" s="17">
        <v>0</v>
      </c>
      <c r="F54" s="19">
        <f t="shared" si="1"/>
        <v>0</v>
      </c>
      <c r="G54" s="18" t="s">
        <v>528</v>
      </c>
      <c r="H54" s="22" t="s">
        <v>128</v>
      </c>
    </row>
    <row r="55" spans="1:8" s="4" customFormat="1" ht="51.6" customHeight="1">
      <c r="A55" s="20" t="s">
        <v>338</v>
      </c>
      <c r="B55" s="15" t="s">
        <v>339</v>
      </c>
      <c r="C55" s="100">
        <f>'209 Amend #2'!F55</f>
        <v>0</v>
      </c>
      <c r="D55" s="21">
        <v>0</v>
      </c>
      <c r="E55" s="17">
        <v>0</v>
      </c>
      <c r="F55" s="19">
        <f t="shared" si="1"/>
        <v>0</v>
      </c>
      <c r="G55" s="18" t="s">
        <v>528</v>
      </c>
      <c r="H55" s="22" t="s">
        <v>128</v>
      </c>
    </row>
    <row r="56" spans="1:8" s="4" customFormat="1" ht="51.6" customHeight="1">
      <c r="A56" s="20" t="s">
        <v>340</v>
      </c>
      <c r="B56" s="15" t="s">
        <v>341</v>
      </c>
      <c r="C56" s="100">
        <f>'209 Amend #2'!F56</f>
        <v>0</v>
      </c>
      <c r="D56" s="21">
        <v>0</v>
      </c>
      <c r="E56" s="17">
        <v>0</v>
      </c>
      <c r="F56" s="19">
        <f t="shared" si="1"/>
        <v>0</v>
      </c>
      <c r="G56" s="18" t="s">
        <v>528</v>
      </c>
      <c r="H56" s="22" t="s">
        <v>128</v>
      </c>
    </row>
    <row r="57" spans="1:8" s="4" customFormat="1" ht="51.6" customHeight="1">
      <c r="A57" s="20" t="s">
        <v>342</v>
      </c>
      <c r="B57" s="15" t="s">
        <v>53</v>
      </c>
      <c r="C57" s="100">
        <f>'209 Amend #2'!F57</f>
        <v>0</v>
      </c>
      <c r="D57" s="21">
        <v>0</v>
      </c>
      <c r="E57" s="17">
        <v>0</v>
      </c>
      <c r="F57" s="19">
        <f t="shared" si="1"/>
        <v>0</v>
      </c>
      <c r="G57" s="18" t="s">
        <v>528</v>
      </c>
      <c r="H57" s="22" t="s">
        <v>128</v>
      </c>
    </row>
    <row r="58" spans="1:8" s="4" customFormat="1" ht="51.6" customHeight="1">
      <c r="A58" s="20" t="s">
        <v>343</v>
      </c>
      <c r="B58" s="15" t="s">
        <v>344</v>
      </c>
      <c r="C58" s="100">
        <f>'209 Amend #2'!F58</f>
        <v>0</v>
      </c>
      <c r="D58" s="21">
        <v>0</v>
      </c>
      <c r="E58" s="17">
        <v>0</v>
      </c>
      <c r="F58" s="19">
        <f t="shared" si="1"/>
        <v>0</v>
      </c>
      <c r="G58" s="18" t="s">
        <v>528</v>
      </c>
      <c r="H58" s="22" t="s">
        <v>128</v>
      </c>
    </row>
    <row r="59" spans="1:8" s="4" customFormat="1" ht="51.6" customHeight="1">
      <c r="A59" s="20" t="s">
        <v>345</v>
      </c>
      <c r="B59" s="15" t="s">
        <v>346</v>
      </c>
      <c r="C59" s="100">
        <f>'209 Amend #2'!F59</f>
        <v>0</v>
      </c>
      <c r="D59" s="21">
        <v>0</v>
      </c>
      <c r="E59" s="17">
        <v>0</v>
      </c>
      <c r="F59" s="19">
        <f t="shared" si="1"/>
        <v>0</v>
      </c>
      <c r="G59" s="18" t="s">
        <v>528</v>
      </c>
      <c r="H59" s="22" t="s">
        <v>128</v>
      </c>
    </row>
    <row r="60" spans="1:8" s="4" customFormat="1" ht="51.6" customHeight="1">
      <c r="A60" s="20" t="s">
        <v>347</v>
      </c>
      <c r="B60" s="15" t="s">
        <v>348</v>
      </c>
      <c r="C60" s="100">
        <f>'209 Amend #2'!F60</f>
        <v>0</v>
      </c>
      <c r="D60" s="21">
        <v>0</v>
      </c>
      <c r="E60" s="17">
        <v>0</v>
      </c>
      <c r="F60" s="19">
        <f t="shared" si="1"/>
        <v>0</v>
      </c>
      <c r="G60" s="18" t="s">
        <v>528</v>
      </c>
      <c r="H60" s="22" t="s">
        <v>128</v>
      </c>
    </row>
    <row r="61" spans="1:8" s="4" customFormat="1" ht="51.6" customHeight="1">
      <c r="A61" s="20" t="s">
        <v>349</v>
      </c>
      <c r="B61" s="15" t="s">
        <v>350</v>
      </c>
      <c r="C61" s="100">
        <f>'209 Amend #2'!F61</f>
        <v>0</v>
      </c>
      <c r="D61" s="21">
        <v>0</v>
      </c>
      <c r="E61" s="17">
        <v>0</v>
      </c>
      <c r="F61" s="19">
        <f t="shared" si="1"/>
        <v>0</v>
      </c>
      <c r="G61" s="18" t="s">
        <v>528</v>
      </c>
      <c r="H61" s="22" t="s">
        <v>128</v>
      </c>
    </row>
    <row r="62" spans="1:8" s="4" customFormat="1" ht="51.6" customHeight="1">
      <c r="A62" s="20" t="s">
        <v>351</v>
      </c>
      <c r="B62" s="15" t="s">
        <v>352</v>
      </c>
      <c r="C62" s="100">
        <f>'209 Amend #2'!F62</f>
        <v>0</v>
      </c>
      <c r="D62" s="21">
        <v>0</v>
      </c>
      <c r="E62" s="17">
        <v>0</v>
      </c>
      <c r="F62" s="19">
        <f t="shared" si="1"/>
        <v>0</v>
      </c>
      <c r="G62" s="18" t="s">
        <v>528</v>
      </c>
      <c r="H62" s="22" t="s">
        <v>128</v>
      </c>
    </row>
    <row r="63" spans="1:8" s="4" customFormat="1" ht="51.6" customHeight="1">
      <c r="A63" s="20" t="s">
        <v>353</v>
      </c>
      <c r="B63" s="15" t="s">
        <v>354</v>
      </c>
      <c r="C63" s="100">
        <f>'209 Amend #2'!F63</f>
        <v>0</v>
      </c>
      <c r="D63" s="21">
        <v>0</v>
      </c>
      <c r="E63" s="17">
        <v>0</v>
      </c>
      <c r="F63" s="19">
        <f t="shared" si="1"/>
        <v>0</v>
      </c>
      <c r="G63" s="18" t="s">
        <v>528</v>
      </c>
      <c r="H63" s="22" t="s">
        <v>128</v>
      </c>
    </row>
    <row r="64" spans="1:8" s="4" customFormat="1" ht="51.6" customHeight="1">
      <c r="A64" s="20" t="s">
        <v>355</v>
      </c>
      <c r="B64" s="15" t="s">
        <v>356</v>
      </c>
      <c r="C64" s="100">
        <f>'209 Amend #2'!F64</f>
        <v>0</v>
      </c>
      <c r="D64" s="21">
        <v>0</v>
      </c>
      <c r="E64" s="17">
        <v>0</v>
      </c>
      <c r="F64" s="19">
        <f t="shared" si="1"/>
        <v>0</v>
      </c>
      <c r="G64" s="18" t="s">
        <v>528</v>
      </c>
      <c r="H64" s="22" t="s">
        <v>128</v>
      </c>
    </row>
    <row r="65" spans="1:8" s="4" customFormat="1" ht="51.6" customHeight="1">
      <c r="A65" s="20" t="s">
        <v>357</v>
      </c>
      <c r="B65" s="15" t="s">
        <v>358</v>
      </c>
      <c r="C65" s="100">
        <f>'209 Amend #2'!F65</f>
        <v>0</v>
      </c>
      <c r="D65" s="21">
        <v>0</v>
      </c>
      <c r="E65" s="17">
        <v>0</v>
      </c>
      <c r="F65" s="19">
        <f t="shared" si="1"/>
        <v>0</v>
      </c>
      <c r="G65" s="18" t="s">
        <v>528</v>
      </c>
      <c r="H65" s="22" t="s">
        <v>128</v>
      </c>
    </row>
    <row r="66" spans="1:8" s="4" customFormat="1" ht="51.6" customHeight="1">
      <c r="A66" s="20" t="s">
        <v>359</v>
      </c>
      <c r="B66" s="15" t="s">
        <v>82</v>
      </c>
      <c r="C66" s="100">
        <f>'209 Amend #2'!F66</f>
        <v>0</v>
      </c>
      <c r="D66" s="21">
        <v>0</v>
      </c>
      <c r="E66" s="17">
        <v>0</v>
      </c>
      <c r="F66" s="19">
        <f t="shared" si="1"/>
        <v>0</v>
      </c>
      <c r="G66" s="18" t="s">
        <v>528</v>
      </c>
      <c r="H66" s="22" t="s">
        <v>128</v>
      </c>
    </row>
    <row r="67" spans="1:8" s="4" customFormat="1" ht="51.6" customHeight="1">
      <c r="A67" s="20" t="s">
        <v>360</v>
      </c>
      <c r="B67" s="15" t="s">
        <v>84</v>
      </c>
      <c r="C67" s="100">
        <f>'209 Amend #2'!F67</f>
        <v>0</v>
      </c>
      <c r="D67" s="21">
        <v>0</v>
      </c>
      <c r="E67" s="17">
        <v>0</v>
      </c>
      <c r="F67" s="19">
        <f t="shared" si="1"/>
        <v>0</v>
      </c>
      <c r="G67" s="18" t="s">
        <v>528</v>
      </c>
      <c r="H67" s="22" t="s">
        <v>128</v>
      </c>
    </row>
    <row r="68" spans="1:8" s="4" customFormat="1" ht="51.6" customHeight="1">
      <c r="A68" s="20" t="s">
        <v>361</v>
      </c>
      <c r="B68" s="15" t="s">
        <v>86</v>
      </c>
      <c r="C68" s="100">
        <f>'209 Amend #2'!F68</f>
        <v>0</v>
      </c>
      <c r="D68" s="21">
        <v>0</v>
      </c>
      <c r="E68" s="17">
        <v>0</v>
      </c>
      <c r="F68" s="19">
        <f t="shared" si="1"/>
        <v>0</v>
      </c>
      <c r="G68" s="18" t="s">
        <v>528</v>
      </c>
      <c r="H68" s="22" t="s">
        <v>128</v>
      </c>
    </row>
    <row r="69" spans="1:8" s="4" customFormat="1" ht="51.6" customHeight="1">
      <c r="A69" s="20" t="s">
        <v>362</v>
      </c>
      <c r="B69" s="15" t="s">
        <v>88</v>
      </c>
      <c r="C69" s="100">
        <f>'209 Amend #2'!F69</f>
        <v>0</v>
      </c>
      <c r="D69" s="21">
        <v>0</v>
      </c>
      <c r="E69" s="17">
        <v>0</v>
      </c>
      <c r="F69" s="19">
        <f t="shared" si="1"/>
        <v>0</v>
      </c>
      <c r="G69" s="18" t="s">
        <v>528</v>
      </c>
      <c r="H69" s="22" t="s">
        <v>128</v>
      </c>
    </row>
    <row r="70" spans="1:8" s="4" customFormat="1" ht="51.6" customHeight="1">
      <c r="A70" s="20" t="s">
        <v>54</v>
      </c>
      <c r="B70" s="15" t="s">
        <v>55</v>
      </c>
      <c r="C70" s="100">
        <f>'209 Amend #2'!F70</f>
        <v>0</v>
      </c>
      <c r="D70" s="21">
        <v>0</v>
      </c>
      <c r="E70" s="17">
        <v>0</v>
      </c>
      <c r="F70" s="19">
        <f t="shared" si="1"/>
        <v>0</v>
      </c>
      <c r="G70" s="18" t="s">
        <v>528</v>
      </c>
      <c r="H70" s="22" t="s">
        <v>128</v>
      </c>
    </row>
    <row r="71" spans="1:8" s="4" customFormat="1" ht="51.6" customHeight="1">
      <c r="A71" s="20" t="s">
        <v>23</v>
      </c>
      <c r="B71" s="15" t="s">
        <v>24</v>
      </c>
      <c r="C71" s="100">
        <f>'209 Amend #2'!F71</f>
        <v>0</v>
      </c>
      <c r="D71" s="21">
        <v>0</v>
      </c>
      <c r="E71" s="17">
        <v>0</v>
      </c>
      <c r="F71" s="19">
        <f t="shared" si="1"/>
        <v>0</v>
      </c>
      <c r="G71" s="18" t="s">
        <v>528</v>
      </c>
      <c r="H71" s="22" t="s">
        <v>128</v>
      </c>
    </row>
    <row r="72" spans="1:8" s="4" customFormat="1" ht="51.6" customHeight="1">
      <c r="A72" s="20" t="s">
        <v>25</v>
      </c>
      <c r="B72" s="15" t="s">
        <v>26</v>
      </c>
      <c r="C72" s="100">
        <f>'209 Amend #2'!F72</f>
        <v>0</v>
      </c>
      <c r="D72" s="21">
        <v>0</v>
      </c>
      <c r="E72" s="17">
        <v>0</v>
      </c>
      <c r="F72" s="19">
        <f t="shared" si="1"/>
        <v>0</v>
      </c>
      <c r="G72" s="18" t="s">
        <v>528</v>
      </c>
      <c r="H72" s="22" t="s">
        <v>128</v>
      </c>
    </row>
    <row r="73" spans="1:8" s="4" customFormat="1" ht="51.6" customHeight="1">
      <c r="A73" s="20" t="s">
        <v>363</v>
      </c>
      <c r="B73" s="15" t="s">
        <v>364</v>
      </c>
      <c r="C73" s="100">
        <f>'209 Amend #2'!F73</f>
        <v>0</v>
      </c>
      <c r="D73" s="21">
        <v>0</v>
      </c>
      <c r="E73" s="17">
        <v>0</v>
      </c>
      <c r="F73" s="19">
        <f t="shared" si="1"/>
        <v>0</v>
      </c>
      <c r="G73" s="18" t="s">
        <v>528</v>
      </c>
      <c r="H73" s="22" t="s">
        <v>128</v>
      </c>
    </row>
    <row r="74" spans="1:8" s="4" customFormat="1" ht="51.6" customHeight="1">
      <c r="A74" s="20" t="s">
        <v>365</v>
      </c>
      <c r="B74" s="15" t="s">
        <v>366</v>
      </c>
      <c r="C74" s="100">
        <f>'209 Amend #2'!F74</f>
        <v>0</v>
      </c>
      <c r="D74" s="21">
        <v>0</v>
      </c>
      <c r="E74" s="17">
        <v>0</v>
      </c>
      <c r="F74" s="19">
        <f t="shared" si="1"/>
        <v>0</v>
      </c>
      <c r="G74" s="18" t="s">
        <v>528</v>
      </c>
      <c r="H74" s="22" t="s">
        <v>128</v>
      </c>
    </row>
    <row r="75" spans="1:8" s="4" customFormat="1" ht="51.6" customHeight="1">
      <c r="A75" s="20" t="s">
        <v>367</v>
      </c>
      <c r="B75" s="15" t="s">
        <v>368</v>
      </c>
      <c r="C75" s="100">
        <f>'209 Amend #2'!F75</f>
        <v>0</v>
      </c>
      <c r="D75" s="21">
        <v>0</v>
      </c>
      <c r="E75" s="17">
        <v>0</v>
      </c>
      <c r="F75" s="19">
        <f t="shared" si="1"/>
        <v>0</v>
      </c>
      <c r="G75" s="18" t="s">
        <v>528</v>
      </c>
      <c r="H75" s="22" t="s">
        <v>128</v>
      </c>
    </row>
    <row r="76" spans="1:8" s="4" customFormat="1" ht="51.6" customHeight="1">
      <c r="A76" s="20" t="s">
        <v>369</v>
      </c>
      <c r="B76" s="15" t="s">
        <v>370</v>
      </c>
      <c r="C76" s="100">
        <f>'209 Amend #2'!F76</f>
        <v>0</v>
      </c>
      <c r="D76" s="21">
        <v>0</v>
      </c>
      <c r="E76" s="17">
        <v>0</v>
      </c>
      <c r="F76" s="19">
        <f t="shared" si="1"/>
        <v>0</v>
      </c>
      <c r="G76" s="18" t="s">
        <v>528</v>
      </c>
      <c r="H76" s="22" t="s">
        <v>128</v>
      </c>
    </row>
    <row r="77" spans="1:8" s="4" customFormat="1" ht="51.6" customHeight="1">
      <c r="A77" s="20" t="s">
        <v>371</v>
      </c>
      <c r="B77" s="15" t="s">
        <v>372</v>
      </c>
      <c r="C77" s="100">
        <f>'209 Amend #2'!F77</f>
        <v>0</v>
      </c>
      <c r="D77" s="21">
        <v>0</v>
      </c>
      <c r="E77" s="17">
        <v>0</v>
      </c>
      <c r="F77" s="19">
        <f t="shared" si="1"/>
        <v>0</v>
      </c>
      <c r="G77" s="18" t="s">
        <v>528</v>
      </c>
      <c r="H77" s="22" t="s">
        <v>128</v>
      </c>
    </row>
    <row r="78" spans="1:8" s="4" customFormat="1" ht="51.6" customHeight="1">
      <c r="A78" s="20" t="s">
        <v>27</v>
      </c>
      <c r="B78" s="15" t="s">
        <v>28</v>
      </c>
      <c r="C78" s="100">
        <f>'209 Amend #2'!F78</f>
        <v>0</v>
      </c>
      <c r="D78" s="21">
        <v>0</v>
      </c>
      <c r="E78" s="17">
        <v>0</v>
      </c>
      <c r="F78" s="19">
        <f t="shared" si="1"/>
        <v>0</v>
      </c>
      <c r="G78" s="18" t="s">
        <v>528</v>
      </c>
      <c r="H78" s="22" t="s">
        <v>128</v>
      </c>
    </row>
    <row r="79" spans="1:8" s="4" customFormat="1" ht="51.6" customHeight="1">
      <c r="A79" s="20" t="s">
        <v>373</v>
      </c>
      <c r="B79" s="15" t="s">
        <v>374</v>
      </c>
      <c r="C79" s="100">
        <f>'209 Amend #2'!F79</f>
        <v>0</v>
      </c>
      <c r="D79" s="21">
        <v>0</v>
      </c>
      <c r="E79" s="17">
        <v>0</v>
      </c>
      <c r="F79" s="19">
        <f t="shared" si="1"/>
        <v>0</v>
      </c>
      <c r="G79" s="18" t="s">
        <v>528</v>
      </c>
      <c r="H79" s="22" t="s">
        <v>128</v>
      </c>
    </row>
    <row r="80" spans="1:8" s="4" customFormat="1" ht="51.6" customHeight="1">
      <c r="A80" s="20" t="s">
        <v>375</v>
      </c>
      <c r="B80" s="15" t="s">
        <v>376</v>
      </c>
      <c r="C80" s="100">
        <f>'209 Amend #2'!F80</f>
        <v>0</v>
      </c>
      <c r="D80" s="21">
        <f>SUM(D71:D79)*0.0765</f>
        <v>0</v>
      </c>
      <c r="E80" s="21">
        <f>SUM(E71:E79)*0.0765</f>
        <v>0</v>
      </c>
      <c r="F80" s="19">
        <f t="shared" ref="F80:F111" si="2">C80+D80-E80</f>
        <v>0</v>
      </c>
      <c r="G80" s="18" t="s">
        <v>528</v>
      </c>
      <c r="H80" s="27" t="s">
        <v>377</v>
      </c>
    </row>
    <row r="81" spans="1:8" s="4" customFormat="1" ht="51.6" customHeight="1">
      <c r="A81" s="20" t="s">
        <v>378</v>
      </c>
      <c r="B81" s="15" t="s">
        <v>379</v>
      </c>
      <c r="C81" s="100">
        <f>'209 Amend #2'!F81</f>
        <v>0</v>
      </c>
      <c r="D81" s="21">
        <v>0</v>
      </c>
      <c r="E81" s="17">
        <v>0</v>
      </c>
      <c r="F81" s="19">
        <f t="shared" si="2"/>
        <v>0</v>
      </c>
      <c r="G81" s="18" t="s">
        <v>528</v>
      </c>
      <c r="H81" s="22" t="s">
        <v>128</v>
      </c>
    </row>
    <row r="82" spans="1:8" s="4" customFormat="1" ht="51.6" customHeight="1">
      <c r="A82" s="20" t="s">
        <v>380</v>
      </c>
      <c r="B82" s="15" t="s">
        <v>381</v>
      </c>
      <c r="C82" s="100">
        <f>'209 Amend #2'!F82</f>
        <v>0</v>
      </c>
      <c r="D82" s="21">
        <v>0</v>
      </c>
      <c r="E82" s="17">
        <v>0</v>
      </c>
      <c r="F82" s="19">
        <f t="shared" si="2"/>
        <v>0</v>
      </c>
      <c r="G82" s="18" t="s">
        <v>528</v>
      </c>
      <c r="H82" s="22" t="s">
        <v>128</v>
      </c>
    </row>
    <row r="83" spans="1:8" s="4" customFormat="1" ht="51.6" customHeight="1">
      <c r="A83" s="20" t="s">
        <v>382</v>
      </c>
      <c r="B83" s="15" t="s">
        <v>383</v>
      </c>
      <c r="C83" s="100">
        <f>'209 Amend #2'!F83</f>
        <v>0</v>
      </c>
      <c r="D83" s="21">
        <v>0</v>
      </c>
      <c r="E83" s="17">
        <v>0</v>
      </c>
      <c r="F83" s="19">
        <f t="shared" si="2"/>
        <v>0</v>
      </c>
      <c r="G83" s="18" t="s">
        <v>528</v>
      </c>
      <c r="H83" s="22" t="s">
        <v>128</v>
      </c>
    </row>
    <row r="84" spans="1:8" s="4" customFormat="1" ht="51.6" customHeight="1">
      <c r="A84" s="20" t="s">
        <v>384</v>
      </c>
      <c r="B84" s="15" t="s">
        <v>385</v>
      </c>
      <c r="C84" s="100">
        <f>'209 Amend #2'!F84</f>
        <v>0</v>
      </c>
      <c r="D84" s="21">
        <v>0</v>
      </c>
      <c r="E84" s="17">
        <v>0</v>
      </c>
      <c r="F84" s="19">
        <f t="shared" si="2"/>
        <v>0</v>
      </c>
      <c r="G84" s="18" t="s">
        <v>528</v>
      </c>
      <c r="H84" s="22" t="s">
        <v>128</v>
      </c>
    </row>
    <row r="85" spans="1:8" s="4" customFormat="1" ht="51.6" customHeight="1">
      <c r="A85" s="20" t="s">
        <v>386</v>
      </c>
      <c r="B85" s="15" t="s">
        <v>387</v>
      </c>
      <c r="C85" s="100">
        <f>'209 Amend #2'!F85</f>
        <v>0</v>
      </c>
      <c r="D85" s="21">
        <v>0</v>
      </c>
      <c r="E85" s="17">
        <v>0</v>
      </c>
      <c r="F85" s="19">
        <f t="shared" si="2"/>
        <v>0</v>
      </c>
      <c r="G85" s="18" t="s">
        <v>528</v>
      </c>
      <c r="H85" s="22" t="s">
        <v>128</v>
      </c>
    </row>
    <row r="86" spans="1:8" s="4" customFormat="1" ht="51.6" customHeight="1">
      <c r="A86" s="20" t="s">
        <v>388</v>
      </c>
      <c r="B86" s="15" t="s">
        <v>389</v>
      </c>
      <c r="C86" s="100">
        <f>'209 Amend #2'!F86</f>
        <v>0</v>
      </c>
      <c r="D86" s="21">
        <v>0</v>
      </c>
      <c r="E86" s="17">
        <v>0</v>
      </c>
      <c r="F86" s="19">
        <f t="shared" si="2"/>
        <v>0</v>
      </c>
      <c r="G86" s="18" t="s">
        <v>528</v>
      </c>
      <c r="H86" s="22" t="s">
        <v>128</v>
      </c>
    </row>
    <row r="87" spans="1:8" s="4" customFormat="1" ht="51.6" customHeight="1">
      <c r="A87" s="20" t="s">
        <v>390</v>
      </c>
      <c r="B87" s="15" t="s">
        <v>391</v>
      </c>
      <c r="C87" s="100">
        <f>'209 Amend #2'!F87</f>
        <v>0</v>
      </c>
      <c r="D87" s="21">
        <v>0</v>
      </c>
      <c r="E87" s="17">
        <v>0</v>
      </c>
      <c r="F87" s="19">
        <f t="shared" si="2"/>
        <v>0</v>
      </c>
      <c r="G87" s="18" t="s">
        <v>528</v>
      </c>
      <c r="H87" s="22" t="s">
        <v>128</v>
      </c>
    </row>
    <row r="88" spans="1:8" s="4" customFormat="1" ht="51.6" customHeight="1">
      <c r="A88" s="20" t="s">
        <v>392</v>
      </c>
      <c r="B88" s="15" t="s">
        <v>57</v>
      </c>
      <c r="C88" s="100">
        <f>'209 Amend #2'!F88</f>
        <v>0</v>
      </c>
      <c r="D88" s="21">
        <v>0</v>
      </c>
      <c r="E88" s="17">
        <v>0</v>
      </c>
      <c r="F88" s="19">
        <f t="shared" si="2"/>
        <v>0</v>
      </c>
      <c r="G88" s="18" t="s">
        <v>528</v>
      </c>
      <c r="H88" s="22" t="s">
        <v>128</v>
      </c>
    </row>
    <row r="89" spans="1:8" s="4" customFormat="1" ht="51.6" customHeight="1">
      <c r="A89" s="20" t="s">
        <v>393</v>
      </c>
      <c r="B89" s="15" t="s">
        <v>394</v>
      </c>
      <c r="C89" s="100">
        <f>'209 Amend #2'!F89</f>
        <v>0</v>
      </c>
      <c r="D89" s="21">
        <v>0</v>
      </c>
      <c r="E89" s="17">
        <v>0</v>
      </c>
      <c r="F89" s="19">
        <f t="shared" si="2"/>
        <v>0</v>
      </c>
      <c r="G89" s="18" t="s">
        <v>528</v>
      </c>
      <c r="H89" s="22" t="s">
        <v>128</v>
      </c>
    </row>
    <row r="90" spans="1:8" s="4" customFormat="1" ht="51.6" customHeight="1">
      <c r="A90" s="20" t="s">
        <v>395</v>
      </c>
      <c r="B90" s="15" t="s">
        <v>59</v>
      </c>
      <c r="C90" s="100">
        <f>'209 Amend #2'!F90</f>
        <v>0</v>
      </c>
      <c r="D90" s="21">
        <v>0</v>
      </c>
      <c r="E90" s="17">
        <v>0</v>
      </c>
      <c r="F90" s="19">
        <f t="shared" si="2"/>
        <v>0</v>
      </c>
      <c r="G90" s="18" t="s">
        <v>528</v>
      </c>
      <c r="H90" s="22" t="s">
        <v>128</v>
      </c>
    </row>
    <row r="91" spans="1:8" s="4" customFormat="1" ht="51.6" customHeight="1">
      <c r="A91" s="20" t="s">
        <v>396</v>
      </c>
      <c r="B91" s="15" t="s">
        <v>397</v>
      </c>
      <c r="C91" s="100">
        <f>'209 Amend #2'!F91</f>
        <v>0</v>
      </c>
      <c r="D91" s="21">
        <v>0</v>
      </c>
      <c r="E91" s="17">
        <v>0</v>
      </c>
      <c r="F91" s="19">
        <f t="shared" si="2"/>
        <v>0</v>
      </c>
      <c r="G91" s="18" t="s">
        <v>528</v>
      </c>
      <c r="H91" s="22" t="s">
        <v>128</v>
      </c>
    </row>
    <row r="92" spans="1:8" s="4" customFormat="1" ht="51.6" customHeight="1">
      <c r="A92" s="20" t="s">
        <v>398</v>
      </c>
      <c r="B92" s="15" t="s">
        <v>399</v>
      </c>
      <c r="C92" s="100">
        <f>'209 Amend #2'!F92</f>
        <v>0</v>
      </c>
      <c r="D92" s="21">
        <v>0</v>
      </c>
      <c r="E92" s="17">
        <v>0</v>
      </c>
      <c r="F92" s="19">
        <f t="shared" si="2"/>
        <v>0</v>
      </c>
      <c r="G92" s="18" t="s">
        <v>528</v>
      </c>
      <c r="H92" s="22" t="s">
        <v>128</v>
      </c>
    </row>
    <row r="93" spans="1:8" s="4" customFormat="1" ht="51.6" customHeight="1">
      <c r="A93" s="20" t="s">
        <v>400</v>
      </c>
      <c r="B93" s="15" t="s">
        <v>401</v>
      </c>
      <c r="C93" s="100">
        <f>'209 Amend #2'!F93</f>
        <v>0</v>
      </c>
      <c r="D93" s="21">
        <v>0</v>
      </c>
      <c r="E93" s="17">
        <v>0</v>
      </c>
      <c r="F93" s="19">
        <f t="shared" si="2"/>
        <v>0</v>
      </c>
      <c r="G93" s="18" t="s">
        <v>528</v>
      </c>
      <c r="H93" s="22" t="s">
        <v>128</v>
      </c>
    </row>
    <row r="94" spans="1:8" s="4" customFormat="1" ht="51.6" customHeight="1">
      <c r="A94" s="20" t="s">
        <v>402</v>
      </c>
      <c r="B94" s="15" t="s">
        <v>403</v>
      </c>
      <c r="C94" s="100">
        <f>'209 Amend #2'!F94</f>
        <v>0</v>
      </c>
      <c r="D94" s="21">
        <v>0</v>
      </c>
      <c r="E94" s="17">
        <v>0</v>
      </c>
      <c r="F94" s="19">
        <f t="shared" si="2"/>
        <v>0</v>
      </c>
      <c r="G94" s="18" t="s">
        <v>528</v>
      </c>
      <c r="H94" s="22" t="s">
        <v>128</v>
      </c>
    </row>
    <row r="95" spans="1:8" s="4" customFormat="1" ht="51.6" customHeight="1">
      <c r="A95" s="20" t="s">
        <v>404</v>
      </c>
      <c r="B95" s="15" t="s">
        <v>405</v>
      </c>
      <c r="C95" s="100">
        <f>'209 Amend #2'!F95</f>
        <v>0</v>
      </c>
      <c r="D95" s="21">
        <v>0</v>
      </c>
      <c r="E95" s="17">
        <v>0</v>
      </c>
      <c r="F95" s="19">
        <f t="shared" si="2"/>
        <v>0</v>
      </c>
      <c r="G95" s="18" t="s">
        <v>528</v>
      </c>
      <c r="H95" s="22" t="s">
        <v>128</v>
      </c>
    </row>
    <row r="96" spans="1:8" s="4" customFormat="1" ht="51.6" customHeight="1">
      <c r="A96" s="20" t="s">
        <v>406</v>
      </c>
      <c r="B96" s="15" t="s">
        <v>90</v>
      </c>
      <c r="C96" s="100">
        <f>'209 Amend #2'!F96</f>
        <v>0</v>
      </c>
      <c r="D96" s="21">
        <v>0</v>
      </c>
      <c r="E96" s="17">
        <v>0</v>
      </c>
      <c r="F96" s="19">
        <f t="shared" si="2"/>
        <v>0</v>
      </c>
      <c r="G96" s="18" t="s">
        <v>528</v>
      </c>
      <c r="H96" s="22" t="s">
        <v>128</v>
      </c>
    </row>
    <row r="97" spans="1:8" s="4" customFormat="1" ht="51.6" customHeight="1">
      <c r="A97" s="20" t="s">
        <v>407</v>
      </c>
      <c r="B97" s="15" t="s">
        <v>92</v>
      </c>
      <c r="C97" s="100">
        <f>'209 Amend #2'!F97</f>
        <v>0</v>
      </c>
      <c r="D97" s="21">
        <v>0</v>
      </c>
      <c r="E97" s="17">
        <v>0</v>
      </c>
      <c r="F97" s="19">
        <f t="shared" si="2"/>
        <v>0</v>
      </c>
      <c r="G97" s="18" t="s">
        <v>528</v>
      </c>
      <c r="H97" s="22" t="s">
        <v>128</v>
      </c>
    </row>
    <row r="98" spans="1:8" s="4" customFormat="1" ht="51.6" customHeight="1">
      <c r="A98" s="20" t="s">
        <v>29</v>
      </c>
      <c r="B98" s="15" t="s">
        <v>30</v>
      </c>
      <c r="C98" s="100">
        <f>'209 Amend #2'!F98</f>
        <v>0</v>
      </c>
      <c r="D98" s="21">
        <v>0</v>
      </c>
      <c r="E98" s="17">
        <v>0</v>
      </c>
      <c r="F98" s="19">
        <f t="shared" si="2"/>
        <v>0</v>
      </c>
      <c r="G98" s="18" t="s">
        <v>528</v>
      </c>
      <c r="H98" s="22" t="s">
        <v>128</v>
      </c>
    </row>
    <row r="99" spans="1:8" s="4" customFormat="1" ht="51.6" customHeight="1">
      <c r="A99" s="20" t="s">
        <v>31</v>
      </c>
      <c r="B99" s="15" t="s">
        <v>32</v>
      </c>
      <c r="C99" s="100">
        <f>'209 Amend #2'!F99</f>
        <v>0</v>
      </c>
      <c r="D99" s="21">
        <v>0</v>
      </c>
      <c r="E99" s="17">
        <v>0</v>
      </c>
      <c r="F99" s="19">
        <f t="shared" si="2"/>
        <v>0</v>
      </c>
      <c r="G99" s="18" t="s">
        <v>528</v>
      </c>
      <c r="H99" s="22" t="s">
        <v>128</v>
      </c>
    </row>
    <row r="100" spans="1:8" s="4" customFormat="1" ht="51.6" customHeight="1">
      <c r="A100" s="20" t="s">
        <v>33</v>
      </c>
      <c r="B100" s="15" t="s">
        <v>34</v>
      </c>
      <c r="C100" s="100">
        <f>'209 Amend #2'!F100</f>
        <v>0</v>
      </c>
      <c r="D100" s="21">
        <v>0</v>
      </c>
      <c r="E100" s="17">
        <v>0</v>
      </c>
      <c r="F100" s="19">
        <f t="shared" si="2"/>
        <v>0</v>
      </c>
      <c r="G100" s="18" t="s">
        <v>528</v>
      </c>
      <c r="H100" s="22" t="s">
        <v>128</v>
      </c>
    </row>
    <row r="101" spans="1:8" s="4" customFormat="1" ht="51.6" customHeight="1">
      <c r="A101" s="20" t="s">
        <v>408</v>
      </c>
      <c r="B101" s="15" t="s">
        <v>409</v>
      </c>
      <c r="C101" s="100">
        <f>'209 Amend #2'!F101</f>
        <v>0</v>
      </c>
      <c r="D101" s="21">
        <v>0</v>
      </c>
      <c r="E101" s="17">
        <v>0</v>
      </c>
      <c r="F101" s="19">
        <f t="shared" si="2"/>
        <v>0</v>
      </c>
      <c r="G101" s="18" t="s">
        <v>528</v>
      </c>
      <c r="H101" s="22" t="s">
        <v>128</v>
      </c>
    </row>
    <row r="102" spans="1:8" s="4" customFormat="1" ht="51.6" customHeight="1">
      <c r="A102" s="20" t="s">
        <v>410</v>
      </c>
      <c r="B102" s="15" t="s">
        <v>411</v>
      </c>
      <c r="C102" s="100">
        <f>'209 Amend #2'!F102</f>
        <v>0</v>
      </c>
      <c r="D102" s="21">
        <v>0</v>
      </c>
      <c r="E102" s="17">
        <v>0</v>
      </c>
      <c r="F102" s="19">
        <f t="shared" si="2"/>
        <v>0</v>
      </c>
      <c r="G102" s="18" t="s">
        <v>528</v>
      </c>
      <c r="H102" s="22" t="s">
        <v>128</v>
      </c>
    </row>
    <row r="103" spans="1:8" s="4" customFormat="1" ht="51.6" customHeight="1">
      <c r="A103" s="20" t="s">
        <v>412</v>
      </c>
      <c r="B103" s="15" t="s">
        <v>413</v>
      </c>
      <c r="C103" s="100">
        <f>'209 Amend #2'!F103</f>
        <v>0</v>
      </c>
      <c r="D103" s="21">
        <f>SUM(D98:D102)*0.0765</f>
        <v>0</v>
      </c>
      <c r="E103" s="21">
        <f>SUM(E98:E102)*0.0765</f>
        <v>0</v>
      </c>
      <c r="F103" s="19">
        <f t="shared" si="2"/>
        <v>0</v>
      </c>
      <c r="G103" s="18" t="s">
        <v>528</v>
      </c>
      <c r="H103" s="27" t="s">
        <v>414</v>
      </c>
    </row>
    <row r="104" spans="1:8" s="4" customFormat="1" ht="51.6" customHeight="1">
      <c r="A104" s="20" t="s">
        <v>415</v>
      </c>
      <c r="B104" s="15" t="s">
        <v>416</v>
      </c>
      <c r="C104" s="100">
        <f>'209 Amend #2'!F104</f>
        <v>0</v>
      </c>
      <c r="D104" s="21">
        <v>0</v>
      </c>
      <c r="E104" s="17">
        <v>0</v>
      </c>
      <c r="F104" s="19">
        <f t="shared" si="2"/>
        <v>0</v>
      </c>
      <c r="G104" s="18" t="s">
        <v>528</v>
      </c>
      <c r="H104" s="22" t="s">
        <v>128</v>
      </c>
    </row>
    <row r="105" spans="1:8" s="4" customFormat="1" ht="51.6" customHeight="1">
      <c r="A105" s="20" t="s">
        <v>417</v>
      </c>
      <c r="B105" s="15" t="s">
        <v>418</v>
      </c>
      <c r="C105" s="100">
        <f>'209 Amend #2'!F105</f>
        <v>0</v>
      </c>
      <c r="D105" s="21">
        <v>0</v>
      </c>
      <c r="E105" s="17">
        <v>0</v>
      </c>
      <c r="F105" s="19">
        <f t="shared" si="2"/>
        <v>0</v>
      </c>
      <c r="G105" s="18" t="s">
        <v>528</v>
      </c>
      <c r="H105" s="22" t="s">
        <v>128</v>
      </c>
    </row>
    <row r="106" spans="1:8" s="4" customFormat="1" ht="51.6" customHeight="1">
      <c r="A106" s="20" t="s">
        <v>419</v>
      </c>
      <c r="B106" s="15" t="s">
        <v>420</v>
      </c>
      <c r="C106" s="100">
        <f>'209 Amend #2'!F106</f>
        <v>0</v>
      </c>
      <c r="D106" s="21">
        <v>0</v>
      </c>
      <c r="E106" s="17">
        <v>0</v>
      </c>
      <c r="F106" s="19">
        <f t="shared" si="2"/>
        <v>0</v>
      </c>
      <c r="G106" s="18" t="s">
        <v>528</v>
      </c>
      <c r="H106" s="22" t="s">
        <v>128</v>
      </c>
    </row>
    <row r="107" spans="1:8" s="4" customFormat="1" ht="51.6" customHeight="1">
      <c r="A107" s="20" t="s">
        <v>421</v>
      </c>
      <c r="B107" s="15" t="s">
        <v>422</v>
      </c>
      <c r="C107" s="100">
        <f>'209 Amend #2'!F107</f>
        <v>0</v>
      </c>
      <c r="D107" s="21">
        <v>0</v>
      </c>
      <c r="E107" s="17">
        <v>0</v>
      </c>
      <c r="F107" s="19">
        <f t="shared" si="2"/>
        <v>0</v>
      </c>
      <c r="G107" s="18" t="s">
        <v>528</v>
      </c>
      <c r="H107" s="22" t="s">
        <v>128</v>
      </c>
    </row>
    <row r="108" spans="1:8" s="4" customFormat="1" ht="51.6" customHeight="1">
      <c r="A108" s="20" t="s">
        <v>423</v>
      </c>
      <c r="B108" s="15" t="s">
        <v>424</v>
      </c>
      <c r="C108" s="100">
        <f>'209 Amend #2'!F108</f>
        <v>0</v>
      </c>
      <c r="D108" s="21">
        <v>0</v>
      </c>
      <c r="E108" s="17">
        <v>0</v>
      </c>
      <c r="F108" s="19">
        <f t="shared" si="2"/>
        <v>0</v>
      </c>
      <c r="G108" s="18" t="s">
        <v>528</v>
      </c>
      <c r="H108" s="22" t="s">
        <v>128</v>
      </c>
    </row>
    <row r="109" spans="1:8" s="4" customFormat="1" ht="51.6" customHeight="1">
      <c r="A109" s="20" t="s">
        <v>425</v>
      </c>
      <c r="B109" s="15" t="s">
        <v>426</v>
      </c>
      <c r="C109" s="100">
        <f>'209 Amend #2'!F109</f>
        <v>0</v>
      </c>
      <c r="D109" s="21">
        <v>0</v>
      </c>
      <c r="E109" s="17">
        <v>0</v>
      </c>
      <c r="F109" s="19">
        <f t="shared" si="2"/>
        <v>0</v>
      </c>
      <c r="G109" s="18" t="s">
        <v>528</v>
      </c>
      <c r="H109" s="22" t="s">
        <v>128</v>
      </c>
    </row>
    <row r="110" spans="1:8" s="4" customFormat="1" ht="51.6" customHeight="1">
      <c r="A110" s="20" t="s">
        <v>427</v>
      </c>
      <c r="B110" s="15" t="s">
        <v>61</v>
      </c>
      <c r="C110" s="100">
        <f>'209 Amend #2'!F110</f>
        <v>0</v>
      </c>
      <c r="D110" s="21">
        <v>0</v>
      </c>
      <c r="E110" s="17">
        <v>0</v>
      </c>
      <c r="F110" s="19">
        <f t="shared" si="2"/>
        <v>0</v>
      </c>
      <c r="G110" s="18" t="s">
        <v>528</v>
      </c>
      <c r="H110" s="22" t="s">
        <v>128</v>
      </c>
    </row>
    <row r="111" spans="1:8" s="4" customFormat="1" ht="51.6" customHeight="1">
      <c r="A111" s="20" t="s">
        <v>62</v>
      </c>
      <c r="B111" s="15" t="s">
        <v>63</v>
      </c>
      <c r="C111" s="100">
        <f>'209 Amend #2'!F111</f>
        <v>0</v>
      </c>
      <c r="D111" s="21">
        <v>0</v>
      </c>
      <c r="E111" s="17">
        <v>0</v>
      </c>
      <c r="F111" s="19">
        <f t="shared" si="2"/>
        <v>0</v>
      </c>
      <c r="G111" s="18" t="s">
        <v>528</v>
      </c>
      <c r="H111" s="22" t="s">
        <v>128</v>
      </c>
    </row>
    <row r="112" spans="1:8" s="4" customFormat="1" ht="51.6" customHeight="1">
      <c r="A112" s="20" t="s">
        <v>428</v>
      </c>
      <c r="B112" s="15" t="s">
        <v>429</v>
      </c>
      <c r="C112" s="100">
        <f>'209 Amend #2'!F112</f>
        <v>0</v>
      </c>
      <c r="D112" s="21">
        <v>0</v>
      </c>
      <c r="E112" s="17">
        <v>0</v>
      </c>
      <c r="F112" s="19">
        <f t="shared" ref="F112:F143" si="3">C112+D112-E112</f>
        <v>0</v>
      </c>
      <c r="G112" s="18" t="s">
        <v>528</v>
      </c>
      <c r="H112" s="22" t="s">
        <v>128</v>
      </c>
    </row>
    <row r="113" spans="1:8" s="4" customFormat="1" ht="51.6" customHeight="1">
      <c r="A113" s="20" t="s">
        <v>430</v>
      </c>
      <c r="B113" s="15" t="s">
        <v>431</v>
      </c>
      <c r="C113" s="100">
        <f>'209 Amend #2'!F113</f>
        <v>0</v>
      </c>
      <c r="D113" s="21">
        <v>0</v>
      </c>
      <c r="E113" s="17">
        <v>0</v>
      </c>
      <c r="F113" s="19">
        <f t="shared" si="3"/>
        <v>0</v>
      </c>
      <c r="G113" s="18" t="s">
        <v>528</v>
      </c>
      <c r="H113" s="22" t="s">
        <v>128</v>
      </c>
    </row>
    <row r="114" spans="1:8" s="4" customFormat="1" ht="51.6" customHeight="1">
      <c r="A114" s="20" t="s">
        <v>35</v>
      </c>
      <c r="B114" s="15" t="s">
        <v>36</v>
      </c>
      <c r="C114" s="100">
        <f>'209 Amend #2'!F114</f>
        <v>0</v>
      </c>
      <c r="D114" s="21">
        <v>0</v>
      </c>
      <c r="E114" s="17">
        <v>0</v>
      </c>
      <c r="F114" s="19">
        <f t="shared" si="3"/>
        <v>0</v>
      </c>
      <c r="G114" s="18" t="s">
        <v>528</v>
      </c>
      <c r="H114" s="22" t="s">
        <v>128</v>
      </c>
    </row>
    <row r="115" spans="1:8" s="4" customFormat="1" ht="51.6" customHeight="1">
      <c r="A115" s="20" t="s">
        <v>432</v>
      </c>
      <c r="B115" s="15" t="s">
        <v>433</v>
      </c>
      <c r="C115" s="100">
        <f>'209 Amend #2'!F115</f>
        <v>0</v>
      </c>
      <c r="D115" s="21">
        <v>0</v>
      </c>
      <c r="E115" s="17">
        <v>0</v>
      </c>
      <c r="F115" s="19">
        <f t="shared" si="3"/>
        <v>0</v>
      </c>
      <c r="G115" s="18" t="s">
        <v>528</v>
      </c>
      <c r="H115" s="22" t="s">
        <v>128</v>
      </c>
    </row>
    <row r="116" spans="1:8" s="4" customFormat="1" ht="51.6" customHeight="1">
      <c r="A116" s="20" t="s">
        <v>434</v>
      </c>
      <c r="B116" s="15" t="s">
        <v>435</v>
      </c>
      <c r="C116" s="100">
        <f>'209 Amend #2'!F116</f>
        <v>0</v>
      </c>
      <c r="D116" s="21">
        <v>0</v>
      </c>
      <c r="E116" s="17">
        <v>0</v>
      </c>
      <c r="F116" s="19">
        <f t="shared" si="3"/>
        <v>0</v>
      </c>
      <c r="G116" s="18" t="s">
        <v>528</v>
      </c>
      <c r="H116" s="22" t="s">
        <v>128</v>
      </c>
    </row>
    <row r="117" spans="1:8" s="4" customFormat="1" ht="51.6" customHeight="1">
      <c r="A117" s="20" t="s">
        <v>436</v>
      </c>
      <c r="B117" s="15" t="s">
        <v>437</v>
      </c>
      <c r="C117" s="100">
        <f>'209 Amend #2'!F117</f>
        <v>0</v>
      </c>
      <c r="D117" s="21">
        <f>SUM(D114:D116)*0.0765</f>
        <v>0</v>
      </c>
      <c r="E117" s="21">
        <f>SUM(E114:E116)*0.0765</f>
        <v>0</v>
      </c>
      <c r="F117" s="19">
        <f t="shared" si="3"/>
        <v>0</v>
      </c>
      <c r="G117" s="18" t="s">
        <v>528</v>
      </c>
      <c r="H117" s="27" t="s">
        <v>438</v>
      </c>
    </row>
    <row r="118" spans="1:8" s="4" customFormat="1" ht="51.6" customHeight="1">
      <c r="A118" s="20" t="s">
        <v>439</v>
      </c>
      <c r="B118" s="15" t="s">
        <v>440</v>
      </c>
      <c r="C118" s="100">
        <f>'209 Amend #2'!F118</f>
        <v>0</v>
      </c>
      <c r="D118" s="21">
        <v>0</v>
      </c>
      <c r="E118" s="17">
        <v>0</v>
      </c>
      <c r="F118" s="19">
        <f t="shared" si="3"/>
        <v>0</v>
      </c>
      <c r="G118" s="18" t="s">
        <v>528</v>
      </c>
      <c r="H118" s="22" t="s">
        <v>128</v>
      </c>
    </row>
    <row r="119" spans="1:8" s="4" customFormat="1" ht="51.6" customHeight="1">
      <c r="A119" s="20" t="s">
        <v>441</v>
      </c>
      <c r="B119" s="15" t="s">
        <v>442</v>
      </c>
      <c r="C119" s="100">
        <f>'209 Amend #2'!F119</f>
        <v>0</v>
      </c>
      <c r="D119" s="21">
        <v>0</v>
      </c>
      <c r="E119" s="17">
        <v>0</v>
      </c>
      <c r="F119" s="19">
        <f t="shared" si="3"/>
        <v>0</v>
      </c>
      <c r="G119" s="18" t="s">
        <v>528</v>
      </c>
      <c r="H119" s="22" t="s">
        <v>128</v>
      </c>
    </row>
    <row r="120" spans="1:8" s="4" customFormat="1" ht="51.6" customHeight="1">
      <c r="A120" s="20" t="s">
        <v>443</v>
      </c>
      <c r="B120" s="15" t="s">
        <v>444</v>
      </c>
      <c r="C120" s="100">
        <f>'209 Amend #2'!F120</f>
        <v>0</v>
      </c>
      <c r="D120" s="21">
        <v>0</v>
      </c>
      <c r="E120" s="17">
        <v>0</v>
      </c>
      <c r="F120" s="19">
        <f t="shared" si="3"/>
        <v>0</v>
      </c>
      <c r="G120" s="18" t="s">
        <v>528</v>
      </c>
      <c r="H120" s="22" t="s">
        <v>128</v>
      </c>
    </row>
    <row r="121" spans="1:8" s="4" customFormat="1" ht="51.6" customHeight="1">
      <c r="A121" s="20" t="s">
        <v>445</v>
      </c>
      <c r="B121" s="15" t="s">
        <v>446</v>
      </c>
      <c r="C121" s="100">
        <f>'209 Amend #2'!F121</f>
        <v>0</v>
      </c>
      <c r="D121" s="21">
        <v>0</v>
      </c>
      <c r="E121" s="17">
        <v>0</v>
      </c>
      <c r="F121" s="19">
        <f t="shared" si="3"/>
        <v>0</v>
      </c>
      <c r="G121" s="18" t="s">
        <v>528</v>
      </c>
      <c r="H121" s="22" t="s">
        <v>128</v>
      </c>
    </row>
    <row r="122" spans="1:8" s="4" customFormat="1" ht="51.6" customHeight="1">
      <c r="A122" s="20" t="s">
        <v>64</v>
      </c>
      <c r="B122" s="15" t="s">
        <v>65</v>
      </c>
      <c r="C122" s="100">
        <f>'209 Amend #2'!F122</f>
        <v>0</v>
      </c>
      <c r="D122" s="21">
        <v>0</v>
      </c>
      <c r="E122" s="17">
        <v>0</v>
      </c>
      <c r="F122" s="19">
        <f t="shared" si="3"/>
        <v>0</v>
      </c>
      <c r="G122" s="18" t="s">
        <v>528</v>
      </c>
      <c r="H122" s="22" t="s">
        <v>128</v>
      </c>
    </row>
    <row r="123" spans="1:8" s="4" customFormat="1" ht="51.6" customHeight="1">
      <c r="A123" s="20" t="s">
        <v>37</v>
      </c>
      <c r="B123" s="15" t="s">
        <v>38</v>
      </c>
      <c r="C123" s="100">
        <f>'209 Amend #2'!F123</f>
        <v>0</v>
      </c>
      <c r="D123" s="21">
        <v>0</v>
      </c>
      <c r="E123" s="17">
        <v>0</v>
      </c>
      <c r="F123" s="19">
        <f t="shared" si="3"/>
        <v>0</v>
      </c>
      <c r="G123" s="18" t="s">
        <v>528</v>
      </c>
      <c r="H123" s="22" t="s">
        <v>128</v>
      </c>
    </row>
    <row r="124" spans="1:8" s="4" customFormat="1" ht="51.6" customHeight="1">
      <c r="A124" s="20" t="s">
        <v>39</v>
      </c>
      <c r="B124" s="15" t="s">
        <v>40</v>
      </c>
      <c r="C124" s="100">
        <f>'209 Amend #2'!F124</f>
        <v>0</v>
      </c>
      <c r="D124" s="21">
        <v>0</v>
      </c>
      <c r="E124" s="17">
        <v>0</v>
      </c>
      <c r="F124" s="19">
        <f t="shared" si="3"/>
        <v>0</v>
      </c>
      <c r="G124" s="18" t="s">
        <v>528</v>
      </c>
      <c r="H124" s="22" t="s">
        <v>128</v>
      </c>
    </row>
    <row r="125" spans="1:8" s="4" customFormat="1" ht="51.6" customHeight="1">
      <c r="A125" s="20" t="s">
        <v>41</v>
      </c>
      <c r="B125" s="15" t="s">
        <v>42</v>
      </c>
      <c r="C125" s="100">
        <f>'209 Amend #2'!F125</f>
        <v>0</v>
      </c>
      <c r="D125" s="21">
        <v>0</v>
      </c>
      <c r="E125" s="17">
        <v>0</v>
      </c>
      <c r="F125" s="19">
        <f t="shared" si="3"/>
        <v>0</v>
      </c>
      <c r="G125" s="18" t="s">
        <v>528</v>
      </c>
      <c r="H125" s="22" t="s">
        <v>128</v>
      </c>
    </row>
    <row r="126" spans="1:8" s="4" customFormat="1" ht="51.6" customHeight="1">
      <c r="A126" s="20" t="s">
        <v>447</v>
      </c>
      <c r="B126" s="15" t="s">
        <v>448</v>
      </c>
      <c r="C126" s="100">
        <f>'209 Amend #2'!F126</f>
        <v>0</v>
      </c>
      <c r="D126" s="21">
        <v>0</v>
      </c>
      <c r="E126" s="17">
        <v>0</v>
      </c>
      <c r="F126" s="19">
        <f t="shared" si="3"/>
        <v>0</v>
      </c>
      <c r="G126" s="18" t="s">
        <v>528</v>
      </c>
      <c r="H126" s="22" t="s">
        <v>128</v>
      </c>
    </row>
    <row r="127" spans="1:8" s="4" customFormat="1" ht="51.6" customHeight="1">
      <c r="A127" s="20" t="s">
        <v>449</v>
      </c>
      <c r="B127" s="15" t="s">
        <v>450</v>
      </c>
      <c r="C127" s="100">
        <f>'209 Amend #2'!F127</f>
        <v>0</v>
      </c>
      <c r="D127" s="21">
        <v>0</v>
      </c>
      <c r="E127" s="17">
        <v>0</v>
      </c>
      <c r="F127" s="19">
        <f t="shared" si="3"/>
        <v>0</v>
      </c>
      <c r="G127" s="18" t="s">
        <v>528</v>
      </c>
      <c r="H127" s="22" t="s">
        <v>128</v>
      </c>
    </row>
    <row r="128" spans="1:8" s="4" customFormat="1" ht="51.6" customHeight="1">
      <c r="A128" s="20" t="s">
        <v>451</v>
      </c>
      <c r="B128" s="15" t="s">
        <v>452</v>
      </c>
      <c r="C128" s="100">
        <f>'209 Amend #2'!F128</f>
        <v>0</v>
      </c>
      <c r="D128" s="21">
        <f>SUM(D123:D127)*0.0765</f>
        <v>0</v>
      </c>
      <c r="E128" s="21">
        <f>SUM(E123:E127)*0.0765</f>
        <v>0</v>
      </c>
      <c r="F128" s="19">
        <f t="shared" si="3"/>
        <v>0</v>
      </c>
      <c r="G128" s="18" t="s">
        <v>528</v>
      </c>
      <c r="H128" s="27" t="s">
        <v>453</v>
      </c>
    </row>
    <row r="129" spans="1:8" s="4" customFormat="1" ht="51.6" customHeight="1">
      <c r="A129" s="20" t="s">
        <v>454</v>
      </c>
      <c r="B129" s="15" t="s">
        <v>455</v>
      </c>
      <c r="C129" s="100">
        <f>'209 Amend #2'!F129</f>
        <v>0</v>
      </c>
      <c r="D129" s="21">
        <v>0</v>
      </c>
      <c r="E129" s="17">
        <v>0</v>
      </c>
      <c r="F129" s="19">
        <f t="shared" si="3"/>
        <v>0</v>
      </c>
      <c r="G129" s="18" t="s">
        <v>528</v>
      </c>
      <c r="H129" s="22" t="s">
        <v>128</v>
      </c>
    </row>
    <row r="130" spans="1:8" s="4" customFormat="1" ht="51.6" customHeight="1">
      <c r="A130" s="20" t="s">
        <v>456</v>
      </c>
      <c r="B130" s="15" t="s">
        <v>457</v>
      </c>
      <c r="C130" s="100">
        <f>'209 Amend #2'!F130</f>
        <v>0</v>
      </c>
      <c r="D130" s="21">
        <v>0</v>
      </c>
      <c r="E130" s="17">
        <v>0</v>
      </c>
      <c r="F130" s="19">
        <f t="shared" si="3"/>
        <v>0</v>
      </c>
      <c r="G130" s="18" t="s">
        <v>528</v>
      </c>
      <c r="H130" s="22" t="s">
        <v>128</v>
      </c>
    </row>
    <row r="131" spans="1:8" s="4" customFormat="1" ht="51.6" customHeight="1">
      <c r="A131" s="20" t="s">
        <v>458</v>
      </c>
      <c r="B131" s="15" t="s">
        <v>459</v>
      </c>
      <c r="C131" s="100">
        <f>'209 Amend #2'!F131</f>
        <v>0</v>
      </c>
      <c r="D131" s="21">
        <v>0</v>
      </c>
      <c r="E131" s="17">
        <v>0</v>
      </c>
      <c r="F131" s="19">
        <f t="shared" si="3"/>
        <v>0</v>
      </c>
      <c r="G131" s="18" t="s">
        <v>528</v>
      </c>
      <c r="H131" s="22" t="s">
        <v>128</v>
      </c>
    </row>
    <row r="132" spans="1:8" s="4" customFormat="1" ht="51.6" customHeight="1">
      <c r="A132" s="20" t="s">
        <v>460</v>
      </c>
      <c r="B132" s="15" t="s">
        <v>461</v>
      </c>
      <c r="C132" s="100">
        <f>'209 Amend #2'!F132</f>
        <v>0</v>
      </c>
      <c r="D132" s="21">
        <v>0</v>
      </c>
      <c r="E132" s="17">
        <v>0</v>
      </c>
      <c r="F132" s="19">
        <f t="shared" si="3"/>
        <v>0</v>
      </c>
      <c r="G132" s="18" t="s">
        <v>528</v>
      </c>
      <c r="H132" s="22" t="s">
        <v>128</v>
      </c>
    </row>
    <row r="133" spans="1:8" s="4" customFormat="1" ht="51.6" customHeight="1">
      <c r="A133" s="20" t="s">
        <v>66</v>
      </c>
      <c r="B133" s="15" t="s">
        <v>67</v>
      </c>
      <c r="C133" s="100">
        <f>'209 Amend #2'!F133</f>
        <v>0</v>
      </c>
      <c r="D133" s="21">
        <v>0</v>
      </c>
      <c r="E133" s="17">
        <v>0</v>
      </c>
      <c r="F133" s="19">
        <f t="shared" si="3"/>
        <v>0</v>
      </c>
      <c r="G133" s="18" t="s">
        <v>528</v>
      </c>
      <c r="H133" s="22" t="s">
        <v>128</v>
      </c>
    </row>
    <row r="134" spans="1:8" s="4" customFormat="1" ht="51.6" customHeight="1">
      <c r="A134" s="20" t="s">
        <v>68</v>
      </c>
      <c r="B134" s="15" t="s">
        <v>69</v>
      </c>
      <c r="C134" s="100">
        <f>'209 Amend #2'!F134</f>
        <v>0</v>
      </c>
      <c r="D134" s="21">
        <v>0</v>
      </c>
      <c r="E134" s="17">
        <v>0</v>
      </c>
      <c r="F134" s="19">
        <f t="shared" si="3"/>
        <v>0</v>
      </c>
      <c r="G134" s="18" t="s">
        <v>528</v>
      </c>
      <c r="H134" s="22" t="s">
        <v>128</v>
      </c>
    </row>
    <row r="135" spans="1:8" s="4" customFormat="1" ht="51.6" customHeight="1">
      <c r="A135" s="20" t="s">
        <v>70</v>
      </c>
      <c r="B135" s="15" t="s">
        <v>71</v>
      </c>
      <c r="C135" s="100">
        <f>'209 Amend #2'!F135</f>
        <v>0</v>
      </c>
      <c r="D135" s="21">
        <v>0</v>
      </c>
      <c r="E135" s="17">
        <v>0</v>
      </c>
      <c r="F135" s="19">
        <f t="shared" si="3"/>
        <v>0</v>
      </c>
      <c r="G135" s="18" t="s">
        <v>528</v>
      </c>
      <c r="H135" s="22" t="s">
        <v>128</v>
      </c>
    </row>
    <row r="136" spans="1:8" s="4" customFormat="1" ht="51.6" customHeight="1">
      <c r="A136" s="20" t="s">
        <v>72</v>
      </c>
      <c r="B136" s="15" t="s">
        <v>73</v>
      </c>
      <c r="C136" s="100">
        <f>'209 Amend #2'!F136</f>
        <v>0</v>
      </c>
      <c r="D136" s="21">
        <v>0</v>
      </c>
      <c r="E136" s="17">
        <v>0</v>
      </c>
      <c r="F136" s="19">
        <f t="shared" si="3"/>
        <v>0</v>
      </c>
      <c r="G136" s="18" t="s">
        <v>528</v>
      </c>
      <c r="H136" s="22" t="s">
        <v>128</v>
      </c>
    </row>
    <row r="137" spans="1:8" s="4" customFormat="1" ht="51.6" customHeight="1">
      <c r="A137" s="20" t="s">
        <v>74</v>
      </c>
      <c r="B137" s="15" t="s">
        <v>75</v>
      </c>
      <c r="C137" s="100">
        <f>'209 Amend #2'!F137</f>
        <v>0</v>
      </c>
      <c r="D137" s="21">
        <v>0</v>
      </c>
      <c r="E137" s="17">
        <v>0</v>
      </c>
      <c r="F137" s="19">
        <f t="shared" si="3"/>
        <v>0</v>
      </c>
      <c r="G137" s="18" t="s">
        <v>528</v>
      </c>
      <c r="H137" s="22" t="s">
        <v>128</v>
      </c>
    </row>
    <row r="138" spans="1:8" s="4" customFormat="1" ht="51.6" customHeight="1">
      <c r="A138" s="20" t="s">
        <v>76</v>
      </c>
      <c r="B138" s="15" t="s">
        <v>77</v>
      </c>
      <c r="C138" s="100">
        <f>'209 Amend #2'!F138</f>
        <v>0</v>
      </c>
      <c r="D138" s="21">
        <v>0</v>
      </c>
      <c r="E138" s="17">
        <v>0</v>
      </c>
      <c r="F138" s="19">
        <f t="shared" si="3"/>
        <v>0</v>
      </c>
      <c r="G138" s="18" t="s">
        <v>528</v>
      </c>
      <c r="H138" s="22" t="s">
        <v>128</v>
      </c>
    </row>
    <row r="139" spans="1:8" s="4" customFormat="1" ht="51.6" customHeight="1">
      <c r="A139" s="20" t="s">
        <v>43</v>
      </c>
      <c r="B139" s="15" t="s">
        <v>44</v>
      </c>
      <c r="C139" s="100">
        <f>'209 Amend #2'!F139</f>
        <v>0</v>
      </c>
      <c r="D139" s="21">
        <v>0</v>
      </c>
      <c r="E139" s="17">
        <v>0</v>
      </c>
      <c r="F139" s="19">
        <f t="shared" si="3"/>
        <v>0</v>
      </c>
      <c r="G139" s="18" t="s">
        <v>528</v>
      </c>
      <c r="H139" s="22" t="s">
        <v>128</v>
      </c>
    </row>
    <row r="140" spans="1:8" s="4" customFormat="1" ht="51.6" customHeight="1">
      <c r="A140" s="20" t="s">
        <v>462</v>
      </c>
      <c r="B140" s="15" t="s">
        <v>463</v>
      </c>
      <c r="C140" s="100">
        <f>'209 Amend #2'!F140</f>
        <v>0</v>
      </c>
      <c r="D140" s="21">
        <v>0</v>
      </c>
      <c r="E140" s="17">
        <v>0</v>
      </c>
      <c r="F140" s="19">
        <f t="shared" si="3"/>
        <v>0</v>
      </c>
      <c r="G140" s="18" t="s">
        <v>528</v>
      </c>
      <c r="H140" s="22" t="s">
        <v>128</v>
      </c>
    </row>
    <row r="141" spans="1:8" s="4" customFormat="1" ht="51.6" customHeight="1">
      <c r="A141" s="20" t="s">
        <v>464</v>
      </c>
      <c r="B141" s="15" t="s">
        <v>465</v>
      </c>
      <c r="C141" s="100">
        <f>'209 Amend #2'!F141</f>
        <v>0</v>
      </c>
      <c r="D141" s="21">
        <f>SUM(D139:D140)*0.0765</f>
        <v>0</v>
      </c>
      <c r="E141" s="21">
        <f>SUM(E139:E140)*0.0765</f>
        <v>0</v>
      </c>
      <c r="F141" s="19">
        <f t="shared" si="3"/>
        <v>0</v>
      </c>
      <c r="G141" s="18" t="s">
        <v>528</v>
      </c>
      <c r="H141" s="27" t="s">
        <v>466</v>
      </c>
    </row>
    <row r="142" spans="1:8" s="4" customFormat="1" ht="51.6" customHeight="1">
      <c r="A142" s="20" t="s">
        <v>467</v>
      </c>
      <c r="B142" s="15" t="s">
        <v>468</v>
      </c>
      <c r="C142" s="100">
        <f>'209 Amend #2'!F142</f>
        <v>0</v>
      </c>
      <c r="D142" s="21">
        <v>0</v>
      </c>
      <c r="E142" s="17">
        <v>0</v>
      </c>
      <c r="F142" s="19">
        <f t="shared" si="3"/>
        <v>0</v>
      </c>
      <c r="G142" s="18" t="s">
        <v>528</v>
      </c>
      <c r="H142" s="22" t="s">
        <v>128</v>
      </c>
    </row>
    <row r="143" spans="1:8" s="4" customFormat="1" ht="51.6" customHeight="1">
      <c r="A143" s="20" t="s">
        <v>469</v>
      </c>
      <c r="B143" s="15" t="s">
        <v>470</v>
      </c>
      <c r="C143" s="100">
        <f>'209 Amend #2'!F143</f>
        <v>0</v>
      </c>
      <c r="D143" s="21">
        <v>0</v>
      </c>
      <c r="E143" s="17">
        <v>0</v>
      </c>
      <c r="F143" s="19">
        <f t="shared" si="3"/>
        <v>0</v>
      </c>
      <c r="G143" s="18" t="s">
        <v>528</v>
      </c>
      <c r="H143" s="22" t="s">
        <v>128</v>
      </c>
    </row>
    <row r="144" spans="1:8" s="4" customFormat="1" ht="51.6" customHeight="1">
      <c r="A144" s="20" t="s">
        <v>471</v>
      </c>
      <c r="B144" s="15" t="s">
        <v>472</v>
      </c>
      <c r="C144" s="100">
        <f>'209 Amend #2'!F144</f>
        <v>0</v>
      </c>
      <c r="D144" s="21">
        <v>0</v>
      </c>
      <c r="E144" s="17">
        <v>0</v>
      </c>
      <c r="F144" s="19">
        <f t="shared" ref="F144:F175" si="4">C144+D144-E144</f>
        <v>0</v>
      </c>
      <c r="G144" s="18" t="s">
        <v>528</v>
      </c>
      <c r="H144" s="22" t="s">
        <v>128</v>
      </c>
    </row>
    <row r="145" spans="1:8" s="4" customFormat="1" ht="51.6" customHeight="1">
      <c r="A145" s="20" t="s">
        <v>78</v>
      </c>
      <c r="B145" s="15" t="s">
        <v>79</v>
      </c>
      <c r="C145" s="100">
        <f>'209 Amend #2'!F145</f>
        <v>0</v>
      </c>
      <c r="D145" s="21">
        <v>0</v>
      </c>
      <c r="E145" s="17">
        <v>0</v>
      </c>
      <c r="F145" s="19">
        <f t="shared" si="4"/>
        <v>0</v>
      </c>
      <c r="G145" s="18" t="s">
        <v>528</v>
      </c>
      <c r="H145" s="22" t="s">
        <v>128</v>
      </c>
    </row>
    <row r="146" spans="1:8" s="4" customFormat="1" ht="51.6" customHeight="1">
      <c r="A146" s="20" t="s">
        <v>473</v>
      </c>
      <c r="B146" s="15" t="s">
        <v>474</v>
      </c>
      <c r="C146" s="100">
        <f>'209 Amend #2'!F146</f>
        <v>0</v>
      </c>
      <c r="D146" s="21">
        <v>0</v>
      </c>
      <c r="E146" s="17">
        <v>0</v>
      </c>
      <c r="F146" s="19">
        <f t="shared" si="4"/>
        <v>0</v>
      </c>
      <c r="G146" s="18" t="s">
        <v>528</v>
      </c>
      <c r="H146" s="22" t="s">
        <v>128</v>
      </c>
    </row>
    <row r="147" spans="1:8" s="4" customFormat="1" ht="51.6" customHeight="1">
      <c r="A147" s="20" t="s">
        <v>475</v>
      </c>
      <c r="B147" s="15" t="s">
        <v>476</v>
      </c>
      <c r="C147" s="100">
        <f>'209 Amend #2'!F147</f>
        <v>0</v>
      </c>
      <c r="D147" s="21">
        <v>0</v>
      </c>
      <c r="E147" s="17">
        <v>0</v>
      </c>
      <c r="F147" s="19">
        <f t="shared" si="4"/>
        <v>0</v>
      </c>
      <c r="G147" s="18" t="s">
        <v>528</v>
      </c>
      <c r="H147" s="22" t="s">
        <v>128</v>
      </c>
    </row>
    <row r="148" spans="1:8" s="4" customFormat="1" ht="51.6" customHeight="1">
      <c r="A148" s="32" t="s">
        <v>477</v>
      </c>
      <c r="B148" s="33" t="s">
        <v>478</v>
      </c>
      <c r="C148" s="100">
        <f>'209 Amend #2'!F148</f>
        <v>0</v>
      </c>
      <c r="D148" s="21">
        <v>0</v>
      </c>
      <c r="E148" s="17">
        <v>0</v>
      </c>
      <c r="F148" s="19">
        <f t="shared" si="4"/>
        <v>0</v>
      </c>
      <c r="G148" s="18" t="s">
        <v>528</v>
      </c>
      <c r="H148" s="25" t="s">
        <v>128</v>
      </c>
    </row>
    <row r="149" spans="1:8" s="4" customFormat="1" ht="15.75">
      <c r="A149" s="148"/>
      <c r="B149" s="152" t="s">
        <v>479</v>
      </c>
      <c r="C149" s="151">
        <f>SUM(C16:C148)</f>
        <v>0</v>
      </c>
      <c r="D149" s="151">
        <f>SUM(D16:D148)</f>
        <v>0</v>
      </c>
      <c r="E149" s="151">
        <f>SUM(E16:E148)</f>
        <v>0</v>
      </c>
      <c r="F149" s="151">
        <f>SUM(F16:F148)</f>
        <v>0</v>
      </c>
      <c r="G149" s="150"/>
      <c r="H149" s="34"/>
    </row>
    <row r="150" spans="1:8" s="4" customFormat="1" ht="15.75">
      <c r="A150" s="37"/>
      <c r="B150" s="42"/>
      <c r="C150" s="39"/>
      <c r="D150" s="39"/>
      <c r="E150" s="39"/>
      <c r="G150" s="39"/>
      <c r="H150" s="39"/>
    </row>
    <row r="151" spans="1:8" s="4" customFormat="1" ht="15.75">
      <c r="A151" s="37"/>
      <c r="B151" s="42"/>
      <c r="C151" s="39"/>
      <c r="D151" s="39"/>
      <c r="E151" s="39"/>
      <c r="G151" s="39"/>
      <c r="H151" s="39"/>
    </row>
    <row r="152" spans="1:8" s="4" customFormat="1" ht="79.5" customHeight="1">
      <c r="A152" s="178" t="s">
        <v>536</v>
      </c>
      <c r="B152" s="179"/>
      <c r="C152" s="179"/>
      <c r="D152" s="180"/>
      <c r="E152" s="35"/>
      <c r="G152" s="35"/>
      <c r="H152" s="36"/>
    </row>
    <row r="153" spans="1:8" s="4" customFormat="1" ht="24.95" customHeight="1">
      <c r="A153" s="37"/>
      <c r="B153" s="38"/>
      <c r="C153" s="39"/>
      <c r="D153" s="39"/>
      <c r="E153" s="39"/>
      <c r="G153" s="39"/>
      <c r="H153" s="39"/>
    </row>
    <row r="154" spans="1:8" s="4" customFormat="1" ht="24.95" customHeight="1">
      <c r="A154" s="40" t="s">
        <v>481</v>
      </c>
      <c r="B154" s="38"/>
      <c r="C154" s="39"/>
      <c r="D154" s="39"/>
      <c r="E154" s="39"/>
      <c r="G154" s="39"/>
      <c r="H154" s="39"/>
    </row>
    <row r="155" spans="1:8" s="4" customFormat="1" ht="24.95" customHeight="1">
      <c r="A155" s="41" t="s">
        <v>482</v>
      </c>
      <c r="B155" s="38"/>
      <c r="C155" s="39"/>
      <c r="D155" s="39"/>
      <c r="E155" s="39"/>
      <c r="G155" s="39"/>
      <c r="H155" s="39"/>
    </row>
    <row r="156" spans="1:8" s="4" customFormat="1" ht="24.75" customHeight="1">
      <c r="A156" s="41" t="s">
        <v>483</v>
      </c>
      <c r="B156" s="42"/>
      <c r="C156" s="39"/>
      <c r="D156" s="39"/>
      <c r="E156" s="39"/>
      <c r="G156" s="39"/>
      <c r="H156" s="39"/>
    </row>
    <row r="157" spans="1:8" s="4" customFormat="1" ht="24.95" customHeight="1">
      <c r="A157" s="41" t="s">
        <v>484</v>
      </c>
      <c r="B157" s="38"/>
      <c r="C157" s="39"/>
      <c r="D157" s="39"/>
      <c r="E157" s="39"/>
      <c r="G157" s="39"/>
      <c r="H157" s="39"/>
    </row>
    <row r="158" spans="1:8" s="4" customFormat="1" ht="24.95" customHeight="1">
      <c r="A158" s="37"/>
      <c r="B158" s="42"/>
      <c r="C158" s="39"/>
      <c r="D158" s="39"/>
      <c r="E158" s="39"/>
      <c r="G158" s="39"/>
      <c r="H158" s="39"/>
    </row>
    <row r="159" spans="1:8" s="4" customFormat="1" ht="24.95" customHeight="1">
      <c r="A159" s="40" t="s">
        <v>485</v>
      </c>
      <c r="B159" s="38"/>
      <c r="C159" s="39"/>
      <c r="D159" s="39"/>
      <c r="E159" s="39"/>
      <c r="G159" s="39"/>
      <c r="H159" s="39"/>
    </row>
    <row r="160" spans="1:8" s="4" customFormat="1" ht="24.95" customHeight="1">
      <c r="A160" s="41" t="s">
        <v>482</v>
      </c>
      <c r="B160" s="38"/>
      <c r="C160" s="39"/>
      <c r="D160" s="39"/>
      <c r="E160" s="39"/>
      <c r="G160" s="39"/>
      <c r="H160" s="39"/>
    </row>
    <row r="161" spans="1:8" s="4" customFormat="1" ht="24.95" customHeight="1">
      <c r="A161" s="41" t="s">
        <v>483</v>
      </c>
      <c r="B161" s="38"/>
      <c r="C161" s="39"/>
      <c r="D161" s="39"/>
      <c r="E161" s="39"/>
      <c r="G161" s="39"/>
      <c r="H161" s="39"/>
    </row>
    <row r="162" spans="1:8" s="4" customFormat="1" ht="24.95" customHeight="1">
      <c r="A162" s="41" t="s">
        <v>484</v>
      </c>
      <c r="B162" s="38"/>
      <c r="C162" s="39"/>
      <c r="D162" s="39"/>
      <c r="E162" s="39"/>
      <c r="G162" s="39"/>
      <c r="H162" s="39"/>
    </row>
    <row r="164" spans="1:8" s="4" customFormat="1" ht="24.95" customHeight="1">
      <c r="A164" s="40" t="s">
        <v>486</v>
      </c>
    </row>
    <row r="165" spans="1:8" s="4" customFormat="1" ht="24.95" customHeight="1">
      <c r="A165" s="41" t="s">
        <v>482</v>
      </c>
    </row>
    <row r="166" spans="1:8" s="4" customFormat="1" ht="24.95" customHeight="1">
      <c r="A166" s="41" t="s">
        <v>483</v>
      </c>
    </row>
    <row r="167" spans="1:8" s="4" customFormat="1" ht="24.95" customHeight="1">
      <c r="A167" s="41" t="s">
        <v>484</v>
      </c>
    </row>
  </sheetData>
  <autoFilter ref="A15:O149" xr:uid="{9E461168-4321-4BCB-8AF8-0508143BC672}"/>
  <mergeCells count="14">
    <mergeCell ref="A6:B6"/>
    <mergeCell ref="A1:C1"/>
    <mergeCell ref="A2:C2"/>
    <mergeCell ref="A3:C3"/>
    <mergeCell ref="A4:C4"/>
    <mergeCell ref="A5:B5"/>
    <mergeCell ref="A152:D152"/>
    <mergeCell ref="A7:B7"/>
    <mergeCell ref="A8:B8"/>
    <mergeCell ref="A9:C9"/>
    <mergeCell ref="A12:B12"/>
    <mergeCell ref="A13:C13"/>
    <mergeCell ref="A10:B10"/>
    <mergeCell ref="A11:B11"/>
  </mergeCells>
  <dataValidations count="1">
    <dataValidation type="list" showInputMessage="1" showErrorMessage="1" sqref="G16:G148" xr:uid="{C93AB004-295E-469E-BD27-6631CB037662}">
      <formula1>$O$16:$O$23</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a663bc7e-d16f-4815-8c52-72575c0867ae">
      <UserInfo>
        <DisplayName>Richard Trantham</DisplayName>
        <AccountId>62</AccountId>
        <AccountType/>
      </UserInfo>
      <UserInfo>
        <DisplayName>Megan Orleans</DisplayName>
        <AccountId>226</AccountId>
        <AccountType/>
      </UserInfo>
    </SharedWithUsers>
    <lcf76f155ced4ddcb4097134ff3c332f xmlns="c2193ac7-f074-497f-a938-4c812096122a">
      <Terms xmlns="http://schemas.microsoft.com/office/infopath/2007/PartnerControls"/>
    </lcf76f155ced4ddcb4097134ff3c332f>
    <TaxCatchAll xmlns="a663bc7e-d16f-4815-8c52-72575c0867ae" xsi:nil="true"/>
    <date xmlns="c2193ac7-f074-497f-a938-4c812096122a" xsi:nil="true"/>
    <Date0 xmlns="c2193ac7-f074-497f-a938-4c812096122a" xsi:nil="true"/>
    <order0 xmlns="c2193ac7-f074-497f-a938-4c812096122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ACA3E5C7B371A47AC6F693A16331DF8" ma:contentTypeVersion="23" ma:contentTypeDescription="Create a new document." ma:contentTypeScope="" ma:versionID="457877df2aee1cf39c40e00ff0e07d4f">
  <xsd:schema xmlns:xsd="http://www.w3.org/2001/XMLSchema" xmlns:xs="http://www.w3.org/2001/XMLSchema" xmlns:p="http://schemas.microsoft.com/office/2006/metadata/properties" xmlns:ns1="http://schemas.microsoft.com/sharepoint/v3" xmlns:ns2="c2193ac7-f074-497f-a938-4c812096122a" xmlns:ns3="a663bc7e-d16f-4815-8c52-72575c0867ae" targetNamespace="http://schemas.microsoft.com/office/2006/metadata/properties" ma:root="true" ma:fieldsID="5987be2a701dbd0cbb050bf93cf11b00" ns1:_="" ns2:_="" ns3:_="">
    <xsd:import namespace="http://schemas.microsoft.com/sharepoint/v3"/>
    <xsd:import namespace="c2193ac7-f074-497f-a938-4c812096122a"/>
    <xsd:import namespace="a663bc7e-d16f-4815-8c52-72575c0867a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Location" minOccurs="0"/>
                <xsd:element ref="ns2:MediaServiceEventHashCode" minOccurs="0"/>
                <xsd:element ref="ns2:MediaServiceGenerationTime" minOccurs="0"/>
                <xsd:element ref="ns2:MediaServiceAutoKeyPoints" minOccurs="0"/>
                <xsd:element ref="ns2:MediaServiceKeyPoints" minOccurs="0"/>
                <xsd:element ref="ns1:_ip_UnifiedCompliancePolicyProperties" minOccurs="0"/>
                <xsd:element ref="ns1:_ip_UnifiedCompliancePolicyUIAction" minOccurs="0"/>
                <xsd:element ref="ns2:date" minOccurs="0"/>
                <xsd:element ref="ns2:MediaLengthInSeconds" minOccurs="0"/>
                <xsd:element ref="ns2:Date0" minOccurs="0"/>
                <xsd:element ref="ns2:lcf76f155ced4ddcb4097134ff3c332f" minOccurs="0"/>
                <xsd:element ref="ns3:TaxCatchAll" minOccurs="0"/>
                <xsd:element ref="ns2:order0"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2193ac7-f074-497f-a938-4c812096122a"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ate" ma:index="22" nillable="true" ma:displayName="date" ma:format="DateOnly" ma:internalName="date">
      <xsd:simpleType>
        <xsd:restriction base="dms:DateTime"/>
      </xsd:simpleType>
    </xsd:element>
    <xsd:element name="MediaLengthInSeconds" ma:index="23" nillable="true" ma:displayName="Length (seconds)" ma:internalName="MediaLengthInSeconds" ma:readOnly="true">
      <xsd:simpleType>
        <xsd:restriction base="dms:Unknown"/>
      </xsd:simpleType>
    </xsd:element>
    <xsd:element name="Date0" ma:index="24" nillable="true" ma:displayName="Date" ma:format="DateTime" ma:internalName="Date0">
      <xsd:simpleType>
        <xsd:restriction base="dms:DateTime"/>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6f04b984-fa73-4293-9547-6fa4c72eebf3" ma:termSetId="09814cd3-568e-fe90-9814-8d621ff8fb84" ma:anchorId="fba54fb3-c3e1-fe81-a776-ca4b69148c4d" ma:open="true" ma:isKeyword="false">
      <xsd:complexType>
        <xsd:sequence>
          <xsd:element ref="pc:Terms" minOccurs="0" maxOccurs="1"/>
        </xsd:sequence>
      </xsd:complexType>
    </xsd:element>
    <xsd:element name="order0" ma:index="28" nillable="true" ma:displayName="order" ma:format="Dropdown" ma:internalName="order0" ma:percentage="FALSE">
      <xsd:simpleType>
        <xsd:restriction base="dms:Number"/>
      </xsd:simpleType>
    </xsd:element>
    <xsd:element name="MediaServiceObjectDetectorVersions" ma:index="2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63bc7e-d16f-4815-8c52-72575c0867ae"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element name="TaxCatchAll" ma:index="27" nillable="true" ma:displayName="Taxonomy Catch All Column" ma:hidden="true" ma:list="{7840795a-9655-47c9-aae7-7ade5dfbd823}" ma:internalName="TaxCatchAll" ma:showField="CatchAllData" ma:web="a663bc7e-d16f-4815-8c52-72575c0867a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19E6E5E-8181-4AA8-B069-D4E88949B79C}"/>
</file>

<file path=customXml/itemProps2.xml><?xml version="1.0" encoding="utf-8"?>
<ds:datastoreItem xmlns:ds="http://schemas.openxmlformats.org/officeDocument/2006/customXml" ds:itemID="{464C9120-2D5A-4534-9C21-E60ACA253C02}"/>
</file>

<file path=customXml/itemProps3.xml><?xml version="1.0" encoding="utf-8"?>
<ds:datastoreItem xmlns:ds="http://schemas.openxmlformats.org/officeDocument/2006/customXml" ds:itemID="{838FF3F6-9866-491F-B9A1-61A7D06DAD8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Brandon Patterson</dc:creator>
  <cp:keywords/>
  <dc:description/>
  <cp:lastModifiedBy>Monica Pask</cp:lastModifiedBy>
  <cp:revision/>
  <dcterms:created xsi:type="dcterms:W3CDTF">2017-07-05T23:43:58Z</dcterms:created>
  <dcterms:modified xsi:type="dcterms:W3CDTF">2024-06-12T17:44:42Z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0x0101003ACA3E5C7B371A47AC6F693A16331DF8</vt:lpwstr>
  </property>
  <property fmtid="{D5CDD505-2E9C-101B-9397-08002B2CF9AE}" pid="3" name="MediaServiceImageTags">
    <vt:lpwstr/>
  </property>
</Properties>
</file>